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ls\Downloads\"/>
    </mc:Choice>
  </mc:AlternateContent>
  <xr:revisionPtr revIDLastSave="0" documentId="8_{8952B250-7BD9-4D27-9F38-4D3C374F3C5A}" xr6:coauthVersionLast="47" xr6:coauthVersionMax="47" xr10:uidLastSave="{00000000-0000-0000-0000-000000000000}"/>
  <bookViews>
    <workbookView xWindow="28680" yWindow="-75" windowWidth="29040" windowHeight="15840" xr2:uid="{00000000-000D-0000-FFFF-FFFF00000000}"/>
  </bookViews>
  <sheets>
    <sheet name="June 24" sheetId="20" r:id="rId1"/>
  </sheets>
  <definedNames>
    <definedName name="_xlnm.Print_Area" localSheetId="0">'June 24'!$A$1:$H$120</definedName>
  </definedNames>
  <calcPr calcId="191029" iterate="1" iterateCount="10000" iterateDelta="9.9999999999999995E-7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5" i="20" l="1"/>
  <c r="E77" i="20" s="1"/>
  <c r="G75" i="20"/>
  <c r="G122" i="20"/>
  <c r="G117" i="20"/>
  <c r="E118" i="20"/>
  <c r="D112" i="20"/>
  <c r="G107" i="20"/>
  <c r="G105" i="20"/>
  <c r="E103" i="20"/>
  <c r="E94" i="20"/>
  <c r="G93" i="20" s="1"/>
  <c r="D81" i="20"/>
  <c r="E80" i="20"/>
  <c r="E81" i="20" s="1"/>
  <c r="G79" i="20"/>
  <c r="E79" i="20"/>
  <c r="G77" i="20"/>
  <c r="D77" i="20"/>
  <c r="G73" i="20" s="1"/>
  <c r="E76" i="20"/>
  <c r="E74" i="20"/>
  <c r="E70" i="20"/>
  <c r="G69" i="20"/>
  <c r="E62" i="20"/>
  <c r="E65" i="20" s="1"/>
  <c r="E54" i="20"/>
  <c r="G53" i="20"/>
  <c r="G47" i="20"/>
  <c r="E47" i="20"/>
  <c r="E49" i="20" s="1"/>
  <c r="D46" i="20"/>
  <c r="E40" i="20"/>
  <c r="G39" i="20" s="1"/>
  <c r="G37" i="20"/>
  <c r="E37" i="20"/>
  <c r="D36" i="20"/>
  <c r="E32" i="20"/>
  <c r="E33" i="20" s="1"/>
  <c r="H29" i="20" s="1"/>
  <c r="D32" i="20"/>
  <c r="D31" i="20"/>
  <c r="D30" i="20"/>
  <c r="E27" i="20"/>
  <c r="H31" i="20" s="1"/>
  <c r="D27" i="20"/>
  <c r="H26" i="20"/>
  <c r="H25" i="20" s="1"/>
  <c r="D26" i="20"/>
  <c r="D25" i="20"/>
  <c r="H24" i="20"/>
  <c r="D24" i="20"/>
  <c r="E14" i="20"/>
  <c r="E22" i="20" s="1"/>
  <c r="D22" i="20" s="1"/>
  <c r="H9" i="20"/>
  <c r="H12" i="20" s="1"/>
  <c r="H19" i="20" s="1"/>
  <c r="E71" i="20" l="1"/>
  <c r="G70" i="20" s="1"/>
  <c r="H32" i="20"/>
  <c r="D33" i="20" s="1"/>
  <c r="D37" i="20"/>
  <c r="G76" i="20"/>
  <c r="G80" i="20"/>
  <c r="E55" i="20"/>
  <c r="G54" i="20" s="1"/>
  <c r="G48" i="20"/>
  <c r="G64" i="20"/>
  <c r="E104" i="20"/>
  <c r="E109" i="20" s="1"/>
  <c r="E84" i="20"/>
  <c r="G99" i="20" l="1"/>
  <c r="G102" i="20" l="1"/>
  <c r="G103" i="20" s="1"/>
  <c r="G108" i="20" s="1"/>
  <c r="G118" i="20" s="1"/>
  <c r="G119" i="20" l="1"/>
  <c r="G120" i="20"/>
  <c r="G123" i="20"/>
</calcChain>
</file>

<file path=xl/sharedStrings.xml><?xml version="1.0" encoding="utf-8"?>
<sst xmlns="http://schemas.openxmlformats.org/spreadsheetml/2006/main" count="187" uniqueCount="163">
  <si>
    <t>Contract Amount</t>
  </si>
  <si>
    <t>Revised Contract Amount</t>
  </si>
  <si>
    <t>Contract Start Date</t>
  </si>
  <si>
    <t>Project Information</t>
  </si>
  <si>
    <t>Contract Schedule (Months/Days)</t>
  </si>
  <si>
    <t xml:space="preserve">Approved Change Orders To Date </t>
  </si>
  <si>
    <t xml:space="preserve">Time Extensions Granted </t>
  </si>
  <si>
    <t>Financial Risk Summary</t>
  </si>
  <si>
    <t>Contract Summary</t>
  </si>
  <si>
    <t>Fee Summary</t>
  </si>
  <si>
    <t xml:space="preserve">Client:  </t>
  </si>
  <si>
    <t xml:space="preserve">Project Name: </t>
  </si>
  <si>
    <t>Location:</t>
  </si>
  <si>
    <t>Project Number:</t>
  </si>
  <si>
    <t>PX:</t>
  </si>
  <si>
    <t>PM:</t>
  </si>
  <si>
    <t>Contract Format (Lump Sum/GMP/Cost-Plus)</t>
  </si>
  <si>
    <t>General Conditions (Lump Sum/Cost of Work)</t>
  </si>
  <si>
    <t>Contract Fee Percentage</t>
  </si>
  <si>
    <t>Change Order Fee Percentage</t>
  </si>
  <si>
    <t>Original Contract Fee ($)</t>
  </si>
  <si>
    <t>Change Order Fee ($)</t>
  </si>
  <si>
    <t>Change Order Summary</t>
  </si>
  <si>
    <t>(% of Orig. Contract)</t>
  </si>
  <si>
    <t>(% of Current Contract)</t>
  </si>
  <si>
    <t>Total Pending Changes</t>
  </si>
  <si>
    <t>Contingency Summary</t>
  </si>
  <si>
    <t>Current Contingency</t>
  </si>
  <si>
    <t>Contingency Usage</t>
  </si>
  <si>
    <t>Original Contingency</t>
  </si>
  <si>
    <t>Billing Summary</t>
  </si>
  <si>
    <t>Current Contract Value</t>
  </si>
  <si>
    <t>Total Completed and Stored to Date</t>
  </si>
  <si>
    <t>% Complete</t>
  </si>
  <si>
    <t>Contract Balance Remaining</t>
  </si>
  <si>
    <t>Less: Contingency Balance</t>
  </si>
  <si>
    <t>Plus: Pending Changes</t>
  </si>
  <si>
    <t xml:space="preserve">Estimated Work to Complete </t>
  </si>
  <si>
    <t>Less: Fee &amp; Markups Remaining</t>
  </si>
  <si>
    <t>Less: GCs Remaining</t>
  </si>
  <si>
    <t>(% of Orig. Contingency)</t>
  </si>
  <si>
    <t>Contingency Balance (% of Est. Work to Complete)</t>
  </si>
  <si>
    <t>% Remaining</t>
  </si>
  <si>
    <t>As of:</t>
  </si>
  <si>
    <t>Y</t>
  </si>
  <si>
    <t>N</t>
  </si>
  <si>
    <t>Procore Up to Date:</t>
  </si>
  <si>
    <t>General Conditions - Cost to Complete Projection</t>
  </si>
  <si>
    <t>General Conditions - Projection (Current in Procore)</t>
  </si>
  <si>
    <t>General Conditions - Budget</t>
  </si>
  <si>
    <t>General Conditions - Overun/Underun (Current)</t>
  </si>
  <si>
    <t>GC Threat Projection (Not currently Forecasted):</t>
  </si>
  <si>
    <t>GC Recovery Projected (Owner):</t>
  </si>
  <si>
    <t>GC Recovery Pending (Owner):</t>
  </si>
  <si>
    <t>GC Recovery Pending (Subcontractor/Other):</t>
  </si>
  <si>
    <t>GC Recovery Projected (Subcontractor/Other):</t>
  </si>
  <si>
    <t>TOTAL GCs Forecasted with Recovery (Overun/Underun):</t>
  </si>
  <si>
    <t>Threat Adjustment</t>
  </si>
  <si>
    <t>Owner Recovery Adj.</t>
  </si>
  <si>
    <t>Sub Recovery Adj.</t>
  </si>
  <si>
    <t>GC Savings/(Under)</t>
  </si>
  <si>
    <t>TOTAL GCs Forecasted with Threats (Overun/Underun):</t>
  </si>
  <si>
    <t>TOTAL GCs Recovery Projection:</t>
  </si>
  <si>
    <t>Total Recovery</t>
  </si>
  <si>
    <t>INPUT FIELDS</t>
  </si>
  <si>
    <t>EXEC</t>
  </si>
  <si>
    <t xml:space="preserve">PX/PM </t>
  </si>
  <si>
    <t>Labor Threat Projection (Not currently Forecasted):</t>
  </si>
  <si>
    <t>TOTAL Labor Forecasted with Threats (Overun/Underun):</t>
  </si>
  <si>
    <t>Labor Recovery Pending (Owner):</t>
  </si>
  <si>
    <t>Labor Recovery Projected (Owner):</t>
  </si>
  <si>
    <t>Labor Recovery Pending (Subcontractor/Other):</t>
  </si>
  <si>
    <t>Labor Recovery Projected (Subcontractor/Other):</t>
  </si>
  <si>
    <t>Subtotal</t>
  </si>
  <si>
    <t>TOTAL Labor Forecasted with Recovery (Overun/Underun):</t>
  </si>
  <si>
    <t>Labor Savings/Under</t>
  </si>
  <si>
    <t>Liqudated Damages Exposure</t>
  </si>
  <si>
    <t>Liqudated Damage Projection</t>
  </si>
  <si>
    <t>Days (Cal.)</t>
  </si>
  <si>
    <t>Daily Rate</t>
  </si>
  <si>
    <t>TOTAL KAST LD Projection:</t>
  </si>
  <si>
    <t>Schedule Status Summary</t>
  </si>
  <si>
    <t>LD Adjustment</t>
  </si>
  <si>
    <t>Total LD</t>
  </si>
  <si>
    <t>LD Adj. Days</t>
  </si>
  <si>
    <t>Cost of Work Summary</t>
  </si>
  <si>
    <t>Hourly Labor Summary</t>
  </si>
  <si>
    <t>Threat Projection</t>
  </si>
  <si>
    <t>Recovery Projection</t>
  </si>
  <si>
    <t>Threat Estimate (Lump Sum)</t>
  </si>
  <si>
    <t>Miscellaneous Projections</t>
  </si>
  <si>
    <t>Total Threats</t>
  </si>
  <si>
    <t>Misc. Projections</t>
  </si>
  <si>
    <t>Total Misc</t>
  </si>
  <si>
    <t>Variance (Original Fee)</t>
  </si>
  <si>
    <t>Variance (Current Contract Fee)</t>
  </si>
  <si>
    <t>Fee Projection</t>
  </si>
  <si>
    <t>Current Contract Fee Position</t>
  </si>
  <si>
    <t>Fee Writedown Recongnized</t>
  </si>
  <si>
    <t>Current Contract Fee</t>
  </si>
  <si>
    <t>Current Fee - Procore</t>
  </si>
  <si>
    <t>Recognized Fee Changes</t>
  </si>
  <si>
    <t>Days Early/Late (Calendar)</t>
  </si>
  <si>
    <t>Contract TCO/First Delivery Date</t>
  </si>
  <si>
    <t>Estimated TCO/First Delivery Date</t>
  </si>
  <si>
    <t>Revised TCO/First Delivery Date</t>
  </si>
  <si>
    <t>Pending Time Extension (Cal. Days)</t>
  </si>
  <si>
    <t>Schedule Exp. w/ Time Extensions</t>
  </si>
  <si>
    <t>Change Events/PCOs - Priced Pending Submission</t>
  </si>
  <si>
    <t>PCOs Submitted &amp; Pending Approval</t>
  </si>
  <si>
    <t>Change Events/PCOs - Not Priced (ROM)</t>
  </si>
  <si>
    <t>TOTAL Labor Recovery Projection:</t>
  </si>
  <si>
    <t>Contingency Offset (If Available)</t>
  </si>
  <si>
    <t>Subtotal (Threats &amp; Recovery)</t>
  </si>
  <si>
    <t>Recovery Potential (Lump Sum)</t>
  </si>
  <si>
    <t>Fee Impact Projection</t>
  </si>
  <si>
    <t>Other (Offset/Adjustment)</t>
  </si>
  <si>
    <t>Contingency Offset Total</t>
  </si>
  <si>
    <t>Contingency Offset Adj.</t>
  </si>
  <si>
    <t>Other Offset Adj.</t>
  </si>
  <si>
    <t>Other Offset Total</t>
  </si>
  <si>
    <t>Total Fee Impact Projection</t>
  </si>
  <si>
    <t>Notes</t>
  </si>
  <si>
    <t>Less: Buyout/Allowances Remaining</t>
  </si>
  <si>
    <t>Div 1 Summary</t>
  </si>
  <si>
    <t>Additional Threat Adjustment</t>
  </si>
  <si>
    <t>Labor - Cost to Complete Projection (Unplanned)</t>
  </si>
  <si>
    <t>Track Planned vs actual cost</t>
  </si>
  <si>
    <t>THREATS (Impacts or Potential to Impact Fee) Negative Number</t>
  </si>
  <si>
    <t>RECOVERY (Recovery Plan for Threats) Positive Number</t>
  </si>
  <si>
    <t>Schedule Risk Summary (Est/Broad)</t>
  </si>
  <si>
    <t>Liqudated Damage Recovery (Subs)</t>
  </si>
  <si>
    <t>Contingency Balance (for reference)</t>
  </si>
  <si>
    <t>Cost to date vs planed cost</t>
  </si>
  <si>
    <t>Labor - Overun/Underun (Variance from Plan)</t>
  </si>
  <si>
    <t>For discussion Below</t>
  </si>
  <si>
    <t>Labor - Budget (Original from GMP + Executed PCCO's)</t>
  </si>
  <si>
    <t>Labor - Current Planned</t>
  </si>
  <si>
    <t>Labor - Actual Cost</t>
  </si>
  <si>
    <t>Labor - Planned Expense to Date</t>
  </si>
  <si>
    <t>Write Down</t>
  </si>
  <si>
    <t>Should exclude GC's &amp; LDs</t>
  </si>
  <si>
    <t>General Conditions - Actual CTD</t>
  </si>
  <si>
    <t>Removed GC savings Acct above</t>
  </si>
  <si>
    <t>SDI (Un-Used)</t>
  </si>
  <si>
    <t>Approved (Sign not in PCCO)</t>
  </si>
  <si>
    <t>Changes Approved to Date (PCCO)</t>
  </si>
  <si>
    <t>Door Protection Allowance</t>
  </si>
  <si>
    <t>Roof Vector Mapping Allowance</t>
  </si>
  <si>
    <t>OH Door Escalation Allowance</t>
  </si>
  <si>
    <t xml:space="preserve">Buyout Savings </t>
  </si>
  <si>
    <t>Roof Eyebrow Waterprofing Allowance</t>
  </si>
  <si>
    <t>Roof Material Escalation</t>
  </si>
  <si>
    <t>OCIP Savings (Collected)</t>
  </si>
  <si>
    <r>
      <t>Shared Savings (KAST Portion</t>
    </r>
    <r>
      <rPr>
        <b/>
        <sz val="10"/>
        <color theme="1"/>
        <rFont val="Calibri"/>
        <family val="2"/>
        <scheme val="minor"/>
      </rPr>
      <t xml:space="preserve"> PROJECTED</t>
    </r>
    <r>
      <rPr>
        <sz val="10"/>
        <color theme="1"/>
        <rFont val="Calibri"/>
        <family val="2"/>
        <scheme val="minor"/>
      </rPr>
      <t>)</t>
    </r>
  </si>
  <si>
    <t>LD Projection  (Turn 1 L1-14)</t>
  </si>
  <si>
    <t>LD Projection (Turn 1 L15-23)</t>
  </si>
  <si>
    <t>Adjust Recovery to match Overage</t>
  </si>
  <si>
    <t>as there is no shared savings.</t>
  </si>
  <si>
    <t>Variance (June to May)</t>
  </si>
  <si>
    <t>[PROJECT NAME]</t>
  </si>
  <si>
    <t>[DATE OF REPORT]</t>
  </si>
  <si>
    <t>Month-End Financial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</si>
</sst>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  <numFmt numFmtId="165" formatCode="0.0%"/>
    <numFmt numFmtId="166" formatCode="&quot;$&quot;#,##0"/>
    <numFmt numFmtId="167" formatCode="_(&quot;$&quot;* #,##0.00000_);_(&quot;$&quot;* \(#,##0.000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07">
    <xf numFmtId="0" fontId="0" fillId="0" borderId="0" xfId="0"/>
    <xf numFmtId="44" fontId="0" fillId="0" borderId="1" xfId="1" applyFont="1" applyFill="1" applyBorder="1"/>
    <xf numFmtId="0" fontId="0" fillId="2" borderId="0" xfId="0" applyFill="1"/>
    <xf numFmtId="44" fontId="1" fillId="0" borderId="1" xfId="1" applyFont="1" applyFill="1" applyBorder="1"/>
    <xf numFmtId="44" fontId="5" fillId="2" borderId="0" xfId="0" applyNumberFormat="1" applyFont="1" applyFill="1"/>
    <xf numFmtId="44" fontId="0" fillId="5" borderId="9" xfId="1" applyFont="1" applyFill="1" applyBorder="1"/>
    <xf numFmtId="44" fontId="0" fillId="5" borderId="1" xfId="1" applyFont="1" applyFill="1" applyBorder="1"/>
    <xf numFmtId="44" fontId="0" fillId="5" borderId="10" xfId="1" applyFont="1" applyFill="1" applyBorder="1"/>
    <xf numFmtId="0" fontId="4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5" fillId="2" borderId="0" xfId="0" applyFont="1" applyFill="1" applyAlignment="1">
      <alignment horizontal="left"/>
    </xf>
    <xf numFmtId="164" fontId="5" fillId="2" borderId="0" xfId="0" applyNumberFormat="1" applyFont="1" applyFill="1" applyAlignment="1">
      <alignment horizontal="center"/>
    </xf>
    <xf numFmtId="9" fontId="5" fillId="2" borderId="0" xfId="2" applyFont="1" applyFill="1" applyBorder="1" applyAlignment="1">
      <alignment horizontal="center"/>
    </xf>
    <xf numFmtId="0" fontId="0" fillId="2" borderId="0" xfId="0" applyFill="1" applyAlignment="1">
      <alignment horizontal="left" wrapText="1"/>
    </xf>
    <xf numFmtId="44" fontId="1" fillId="2" borderId="1" xfId="0" applyNumberFormat="1" applyFont="1" applyFill="1" applyBorder="1"/>
    <xf numFmtId="0" fontId="6" fillId="2" borderId="7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right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6" fillId="2" borderId="6" xfId="0" applyFont="1" applyFill="1" applyBorder="1" applyAlignment="1">
      <alignment horizontal="left"/>
    </xf>
    <xf numFmtId="44" fontId="2" fillId="2" borderId="0" xfId="1" applyFont="1" applyFill="1" applyBorder="1"/>
    <xf numFmtId="44" fontId="5" fillId="2" borderId="0" xfId="1" applyFont="1" applyFill="1" applyBorder="1"/>
    <xf numFmtId="0" fontId="0" fillId="2" borderId="0" xfId="0" applyFill="1" applyAlignment="1">
      <alignment wrapText="1"/>
    </xf>
    <xf numFmtId="0" fontId="0" fillId="6" borderId="6" xfId="0" applyFill="1" applyBorder="1" applyAlignment="1">
      <alignment horizontal="right" wrapText="1"/>
    </xf>
    <xf numFmtId="0" fontId="0" fillId="6" borderId="8" xfId="0" applyFill="1" applyBorder="1" applyAlignment="1">
      <alignment horizontal="left" wrapText="1"/>
    </xf>
    <xf numFmtId="0" fontId="0" fillId="6" borderId="7" xfId="0" applyFill="1" applyBorder="1" applyAlignment="1">
      <alignment horizontal="left" wrapText="1"/>
    </xf>
    <xf numFmtId="14" fontId="0" fillId="6" borderId="6" xfId="0" applyNumberFormat="1" applyFill="1" applyBorder="1" applyAlignment="1">
      <alignment horizontal="right" wrapText="1"/>
    </xf>
    <xf numFmtId="164" fontId="5" fillId="6" borderId="1" xfId="0" applyNumberFormat="1" applyFont="1" applyFill="1" applyBorder="1" applyAlignment="1">
      <alignment horizontal="center"/>
    </xf>
    <xf numFmtId="0" fontId="5" fillId="6" borderId="6" xfId="0" applyFont="1" applyFill="1" applyBorder="1" applyAlignment="1">
      <alignment horizontal="left" wrapText="1"/>
    </xf>
    <xf numFmtId="44" fontId="0" fillId="6" borderId="1" xfId="1" applyFont="1" applyFill="1" applyBorder="1"/>
    <xf numFmtId="44" fontId="0" fillId="6" borderId="1" xfId="1" applyFont="1" applyFill="1" applyBorder="1" applyAlignment="1">
      <alignment horizontal="center"/>
    </xf>
    <xf numFmtId="10" fontId="5" fillId="6" borderId="7" xfId="2" applyNumberFormat="1" applyFont="1" applyFill="1" applyBorder="1" applyAlignment="1">
      <alignment horizontal="right" wrapText="1"/>
    </xf>
    <xf numFmtId="0" fontId="0" fillId="6" borderId="1" xfId="0" applyFill="1" applyBorder="1"/>
    <xf numFmtId="44" fontId="1" fillId="6" borderId="1" xfId="0" applyNumberFormat="1" applyFont="1" applyFill="1" applyBorder="1"/>
    <xf numFmtId="44" fontId="1" fillId="6" borderId="1" xfId="1" applyFont="1" applyFill="1" applyBorder="1"/>
    <xf numFmtId="0" fontId="5" fillId="6" borderId="6" xfId="0" applyFont="1" applyFill="1" applyBorder="1" applyAlignment="1">
      <alignment horizontal="left"/>
    </xf>
    <xf numFmtId="10" fontId="0" fillId="6" borderId="1" xfId="2" applyNumberFormat="1" applyFont="1" applyFill="1" applyBorder="1" applyAlignment="1">
      <alignment horizontal="center"/>
    </xf>
    <xf numFmtId="0" fontId="5" fillId="6" borderId="7" xfId="0" applyFont="1" applyFill="1" applyBorder="1" applyAlignment="1">
      <alignment horizontal="right"/>
    </xf>
    <xf numFmtId="10" fontId="5" fillId="6" borderId="7" xfId="2" applyNumberFormat="1" applyFont="1" applyFill="1" applyBorder="1" applyAlignment="1">
      <alignment horizontal="center" wrapText="1"/>
    </xf>
    <xf numFmtId="0" fontId="5" fillId="6" borderId="8" xfId="0" applyFont="1" applyFill="1" applyBorder="1" applyAlignment="1">
      <alignment horizontal="left" wrapText="1"/>
    </xf>
    <xf numFmtId="10" fontId="5" fillId="6" borderId="7" xfId="2" applyNumberFormat="1" applyFont="1" applyFill="1" applyBorder="1" applyAlignment="1">
      <alignment horizontal="center"/>
    </xf>
    <xf numFmtId="44" fontId="3" fillId="6" borderId="1" xfId="1" applyFont="1" applyFill="1" applyBorder="1"/>
    <xf numFmtId="44" fontId="3" fillId="5" borderId="1" xfId="1" applyFont="1" applyFill="1" applyBorder="1"/>
    <xf numFmtId="0" fontId="6" fillId="6" borderId="7" xfId="0" applyFont="1" applyFill="1" applyBorder="1" applyAlignment="1">
      <alignment horizontal="right"/>
    </xf>
    <xf numFmtId="10" fontId="6" fillId="6" borderId="7" xfId="2" applyNumberFormat="1" applyFont="1" applyFill="1" applyBorder="1" applyAlignment="1">
      <alignment horizontal="center"/>
    </xf>
    <xf numFmtId="0" fontId="6" fillId="6" borderId="0" xfId="0" applyFont="1" applyFill="1" applyAlignment="1">
      <alignment horizontal="right"/>
    </xf>
    <xf numFmtId="44" fontId="1" fillId="6" borderId="0" xfId="1" applyFont="1" applyFill="1" applyBorder="1"/>
    <xf numFmtId="44" fontId="1" fillId="2" borderId="0" xfId="1" applyFont="1" applyFill="1" applyBorder="1"/>
    <xf numFmtId="0" fontId="5" fillId="6" borderId="0" xfId="0" applyFont="1" applyFill="1" applyAlignment="1">
      <alignment horizontal="left" vertical="center" wrapText="1"/>
    </xf>
    <xf numFmtId="10" fontId="0" fillId="6" borderId="0" xfId="2" applyNumberFormat="1" applyFont="1" applyFill="1" applyBorder="1" applyAlignment="1">
      <alignment horizontal="center"/>
    </xf>
    <xf numFmtId="0" fontId="5" fillId="6" borderId="8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left"/>
    </xf>
    <xf numFmtId="10" fontId="5" fillId="6" borderId="1" xfId="2" applyNumberFormat="1" applyFont="1" applyFill="1" applyBorder="1" applyAlignment="1">
      <alignment horizontal="center"/>
    </xf>
    <xf numFmtId="165" fontId="6" fillId="6" borderId="7" xfId="2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left"/>
    </xf>
    <xf numFmtId="165" fontId="0" fillId="6" borderId="1" xfId="2" applyNumberFormat="1" applyFont="1" applyFill="1" applyBorder="1" applyAlignment="1">
      <alignment horizontal="right"/>
    </xf>
    <xf numFmtId="165" fontId="6" fillId="6" borderId="0" xfId="2" applyNumberFormat="1" applyFont="1" applyFill="1" applyBorder="1" applyAlignment="1">
      <alignment horizontal="center"/>
    </xf>
    <xf numFmtId="165" fontId="6" fillId="6" borderId="1" xfId="2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6" borderId="2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right"/>
    </xf>
    <xf numFmtId="0" fontId="5" fillId="6" borderId="7" xfId="2" applyNumberFormat="1" applyFont="1" applyFill="1" applyBorder="1" applyAlignment="1">
      <alignment horizontal="center"/>
    </xf>
    <xf numFmtId="0" fontId="5" fillId="6" borderId="3" xfId="0" applyFont="1" applyFill="1" applyBorder="1" applyAlignment="1">
      <alignment horizontal="right"/>
    </xf>
    <xf numFmtId="10" fontId="6" fillId="6" borderId="1" xfId="2" applyNumberFormat="1" applyFont="1" applyFill="1" applyBorder="1" applyAlignment="1">
      <alignment horizontal="center"/>
    </xf>
    <xf numFmtId="0" fontId="6" fillId="6" borderId="6" xfId="0" applyFont="1" applyFill="1" applyBorder="1" applyAlignment="1">
      <alignment horizontal="left"/>
    </xf>
    <xf numFmtId="0" fontId="6" fillId="6" borderId="8" xfId="0" applyFont="1" applyFill="1" applyBorder="1" applyAlignment="1">
      <alignment horizontal="left"/>
    </xf>
    <xf numFmtId="44" fontId="0" fillId="6" borderId="1" xfId="0" applyNumberFormat="1" applyFill="1" applyBorder="1"/>
    <xf numFmtId="0" fontId="1" fillId="6" borderId="1" xfId="0" applyFont="1" applyFill="1" applyBorder="1"/>
    <xf numFmtId="0" fontId="0" fillId="6" borderId="1" xfId="0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44" fontId="0" fillId="4" borderId="1" xfId="0" applyNumberFormat="1" applyFill="1" applyBorder="1"/>
    <xf numFmtId="0" fontId="0" fillId="5" borderId="1" xfId="0" applyFill="1" applyBorder="1" applyAlignment="1">
      <alignment horizontal="center" wrapText="1"/>
    </xf>
    <xf numFmtId="0" fontId="0" fillId="7" borderId="1" xfId="0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0" fontId="6" fillId="6" borderId="0" xfId="0" applyFont="1" applyFill="1" applyAlignment="1">
      <alignment horizontal="left"/>
    </xf>
    <xf numFmtId="0" fontId="6" fillId="6" borderId="2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0" fillId="4" borderId="1" xfId="0" applyFill="1" applyBorder="1"/>
    <xf numFmtId="166" fontId="5" fillId="6" borderId="3" xfId="0" applyNumberFormat="1" applyFont="1" applyFill="1" applyBorder="1" applyAlignment="1">
      <alignment horizontal="right"/>
    </xf>
    <xf numFmtId="1" fontId="5" fillId="5" borderId="7" xfId="2" applyNumberFormat="1" applyFont="1" applyFill="1" applyBorder="1" applyAlignment="1">
      <alignment horizontal="center"/>
    </xf>
    <xf numFmtId="1" fontId="6" fillId="6" borderId="7" xfId="2" applyNumberFormat="1" applyFont="1" applyFill="1" applyBorder="1" applyAlignment="1">
      <alignment horizontal="center"/>
    </xf>
    <xf numFmtId="1" fontId="0" fillId="6" borderId="1" xfId="0" applyNumberFormat="1" applyFill="1" applyBorder="1"/>
    <xf numFmtId="1" fontId="0" fillId="4" borderId="1" xfId="0" applyNumberFormat="1" applyFill="1" applyBorder="1"/>
    <xf numFmtId="14" fontId="5" fillId="6" borderId="4" xfId="0" applyNumberFormat="1" applyFont="1" applyFill="1" applyBorder="1" applyAlignment="1">
      <alignment horizontal="right"/>
    </xf>
    <xf numFmtId="44" fontId="0" fillId="2" borderId="0" xfId="1" applyFont="1" applyFill="1" applyBorder="1"/>
    <xf numFmtId="0" fontId="6" fillId="2" borderId="7" xfId="0" applyFont="1" applyFill="1" applyBorder="1" applyAlignment="1">
      <alignment horizontal="right"/>
    </xf>
    <xf numFmtId="0" fontId="0" fillId="6" borderId="0" xfId="0" applyFill="1"/>
    <xf numFmtId="0" fontId="5" fillId="2" borderId="0" xfId="0" applyFont="1" applyFill="1" applyAlignment="1">
      <alignment horizontal="right"/>
    </xf>
    <xf numFmtId="0" fontId="1" fillId="2" borderId="1" xfId="0" applyFont="1" applyFill="1" applyBorder="1"/>
    <xf numFmtId="14" fontId="4" fillId="6" borderId="0" xfId="0" applyNumberFormat="1" applyFont="1" applyFill="1" applyAlignment="1">
      <alignment horizontal="left" vertical="center"/>
    </xf>
    <xf numFmtId="0" fontId="4" fillId="6" borderId="0" xfId="0" applyFont="1" applyFill="1" applyAlignment="1">
      <alignment horizontal="center" vertical="center"/>
    </xf>
    <xf numFmtId="9" fontId="2" fillId="6" borderId="0" xfId="2" applyFont="1" applyFill="1" applyAlignment="1">
      <alignment horizontal="center"/>
    </xf>
    <xf numFmtId="0" fontId="1" fillId="6" borderId="0" xfId="0" applyFont="1" applyFill="1" applyAlignment="1">
      <alignment horizontal="left"/>
    </xf>
    <xf numFmtId="44" fontId="5" fillId="6" borderId="0" xfId="1" applyFont="1" applyFill="1" applyBorder="1"/>
    <xf numFmtId="165" fontId="5" fillId="6" borderId="0" xfId="2" applyNumberFormat="1" applyFont="1" applyFill="1" applyBorder="1" applyAlignment="1"/>
    <xf numFmtId="44" fontId="5" fillId="6" borderId="0" xfId="0" applyNumberFormat="1" applyFont="1" applyFill="1"/>
    <xf numFmtId="0" fontId="2" fillId="6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164" fontId="5" fillId="6" borderId="0" xfId="0" applyNumberFormat="1" applyFont="1" applyFill="1" applyAlignment="1">
      <alignment horizontal="center"/>
    </xf>
    <xf numFmtId="0" fontId="5" fillId="6" borderId="0" xfId="0" applyFont="1" applyFill="1" applyAlignment="1">
      <alignment horizontal="left" wrapText="1"/>
    </xf>
    <xf numFmtId="44" fontId="0" fillId="6" borderId="0" xfId="1" applyFont="1" applyFill="1" applyBorder="1" applyAlignment="1">
      <alignment horizontal="center"/>
    </xf>
    <xf numFmtId="0" fontId="5" fillId="6" borderId="0" xfId="0" applyFont="1" applyFill="1"/>
    <xf numFmtId="0" fontId="2" fillId="6" borderId="0" xfId="0" applyFont="1" applyFill="1" applyAlignment="1">
      <alignment horizontal="center"/>
    </xf>
    <xf numFmtId="14" fontId="7" fillId="6" borderId="0" xfId="0" applyNumberFormat="1" applyFont="1" applyFill="1" applyAlignment="1">
      <alignment horizontal="left" vertical="center"/>
    </xf>
    <xf numFmtId="0" fontId="0" fillId="5" borderId="8" xfId="0" applyFill="1" applyBorder="1" applyAlignment="1">
      <alignment horizontal="left" wrapText="1"/>
    </xf>
    <xf numFmtId="1" fontId="6" fillId="6" borderId="1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164" fontId="5" fillId="5" borderId="1" xfId="0" applyNumberFormat="1" applyFont="1" applyFill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5" fillId="5" borderId="1" xfId="0" applyFont="1" applyFill="1" applyBorder="1" applyAlignment="1">
      <alignment horizontal="right"/>
    </xf>
    <xf numFmtId="166" fontId="5" fillId="5" borderId="8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right"/>
    </xf>
    <xf numFmtId="0" fontId="5" fillId="2" borderId="6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0" fillId="8" borderId="1" xfId="0" applyFill="1" applyBorder="1"/>
    <xf numFmtId="0" fontId="4" fillId="0" borderId="0" xfId="0" applyFont="1" applyAlignment="1">
      <alignment horizontal="left" vertical="center"/>
    </xf>
    <xf numFmtId="9" fontId="2" fillId="0" borderId="0" xfId="2" applyFont="1" applyFill="1" applyAlignment="1">
      <alignment horizontal="center"/>
    </xf>
    <xf numFmtId="0" fontId="1" fillId="0" borderId="0" xfId="0" applyFont="1" applyAlignment="1">
      <alignment horizontal="left"/>
    </xf>
    <xf numFmtId="44" fontId="5" fillId="0" borderId="0" xfId="1" applyFont="1" applyFill="1" applyBorder="1"/>
    <xf numFmtId="165" fontId="5" fillId="0" borderId="0" xfId="2" applyNumberFormat="1" applyFont="1" applyFill="1" applyBorder="1" applyAlignment="1"/>
    <xf numFmtId="44" fontId="5" fillId="0" borderId="0" xfId="0" applyNumberFormat="1" applyFont="1"/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9" fontId="5" fillId="2" borderId="7" xfId="2" applyFont="1" applyFill="1" applyBorder="1" applyAlignment="1">
      <alignment horizontal="center"/>
    </xf>
    <xf numFmtId="0" fontId="1" fillId="2" borderId="11" xfId="0" applyFont="1" applyFill="1" applyBorder="1"/>
    <xf numFmtId="0" fontId="0" fillId="0" borderId="1" xfId="0" applyBorder="1"/>
    <xf numFmtId="44" fontId="1" fillId="6" borderId="7" xfId="1" applyFont="1" applyFill="1" applyBorder="1"/>
    <xf numFmtId="44" fontId="1" fillId="5" borderId="7" xfId="1" applyFont="1" applyFill="1" applyBorder="1"/>
    <xf numFmtId="44" fontId="1" fillId="4" borderId="1" xfId="0" applyNumberFormat="1" applyFont="1" applyFill="1" applyBorder="1"/>
    <xf numFmtId="44" fontId="1" fillId="0" borderId="7" xfId="1" applyFont="1" applyFill="1" applyBorder="1"/>
    <xf numFmtId="44" fontId="1" fillId="0" borderId="1" xfId="0" applyNumberFormat="1" applyFont="1" applyBorder="1"/>
    <xf numFmtId="0" fontId="6" fillId="6" borderId="3" xfId="0" applyFont="1" applyFill="1" applyBorder="1" applyAlignment="1">
      <alignment horizontal="left"/>
    </xf>
    <xf numFmtId="0" fontId="6" fillId="6" borderId="3" xfId="0" applyFont="1" applyFill="1" applyBorder="1" applyAlignment="1">
      <alignment horizontal="right"/>
    </xf>
    <xf numFmtId="0" fontId="6" fillId="6" borderId="12" xfId="0" applyFont="1" applyFill="1" applyBorder="1" applyAlignment="1">
      <alignment horizontal="left"/>
    </xf>
    <xf numFmtId="0" fontId="6" fillId="6" borderId="13" xfId="0" applyFont="1" applyFill="1" applyBorder="1" applyAlignment="1">
      <alignment horizontal="right"/>
    </xf>
    <xf numFmtId="0" fontId="0" fillId="0" borderId="8" xfId="0" applyBorder="1"/>
    <xf numFmtId="165" fontId="6" fillId="0" borderId="1" xfId="2" applyNumberFormat="1" applyFont="1" applyFill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9" fontId="2" fillId="0" borderId="1" xfId="2" applyFont="1" applyFill="1" applyBorder="1" applyAlignment="1">
      <alignment horizontal="center"/>
    </xf>
    <xf numFmtId="44" fontId="4" fillId="2" borderId="0" xfId="1" applyFont="1" applyFill="1" applyAlignment="1">
      <alignment horizontal="left" vertical="center"/>
    </xf>
    <xf numFmtId="44" fontId="1" fillId="3" borderId="0" xfId="1" applyFont="1" applyFill="1" applyAlignment="1">
      <alignment horizontal="center"/>
    </xf>
    <xf numFmtId="44" fontId="5" fillId="2" borderId="0" xfId="1" applyFont="1" applyFill="1" applyAlignment="1">
      <alignment horizontal="center"/>
    </xf>
    <xf numFmtId="44" fontId="5" fillId="2" borderId="0" xfId="1" applyFont="1" applyFill="1" applyBorder="1" applyAlignment="1">
      <alignment horizontal="center"/>
    </xf>
    <xf numFmtId="44" fontId="0" fillId="2" borderId="0" xfId="1" applyFont="1" applyFill="1"/>
    <xf numFmtId="44" fontId="0" fillId="6" borderId="0" xfId="1" applyFont="1" applyFill="1"/>
    <xf numFmtId="44" fontId="0" fillId="0" borderId="0" xfId="1" applyFont="1" applyAlignment="1">
      <alignment horizontal="center"/>
    </xf>
    <xf numFmtId="44" fontId="1" fillId="2" borderId="0" xfId="1" applyFont="1" applyFill="1" applyAlignment="1">
      <alignment horizontal="center"/>
    </xf>
    <xf numFmtId="44" fontId="2" fillId="2" borderId="0" xfId="1" applyFont="1" applyFill="1" applyBorder="1" applyAlignment="1">
      <alignment horizontal="center"/>
    </xf>
    <xf numFmtId="44" fontId="0" fillId="0" borderId="0" xfId="1" applyFont="1"/>
    <xf numFmtId="167" fontId="0" fillId="2" borderId="0" xfId="1" applyNumberFormat="1" applyFont="1" applyFill="1"/>
    <xf numFmtId="14" fontId="5" fillId="9" borderId="4" xfId="0" applyNumberFormat="1" applyFont="1" applyFill="1" applyBorder="1" applyAlignment="1">
      <alignment horizontal="left"/>
    </xf>
    <xf numFmtId="0" fontId="9" fillId="6" borderId="1" xfId="0" applyFont="1" applyFill="1" applyBorder="1" applyAlignment="1">
      <alignment horizontal="left"/>
    </xf>
    <xf numFmtId="17" fontId="0" fillId="2" borderId="0" xfId="0" applyNumberFormat="1" applyFill="1" applyAlignment="1">
      <alignment horizontal="left"/>
    </xf>
    <xf numFmtId="8" fontId="3" fillId="5" borderId="1" xfId="1" applyNumberFormat="1" applyFont="1" applyFill="1" applyBorder="1"/>
    <xf numFmtId="8" fontId="0" fillId="5" borderId="1" xfId="1" applyNumberFormat="1" applyFont="1" applyFill="1" applyBorder="1"/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6" fillId="6" borderId="0" xfId="0" applyFont="1" applyFill="1" applyAlignment="1">
      <alignment horizontal="left"/>
    </xf>
    <xf numFmtId="0" fontId="1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" fillId="3" borderId="6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right"/>
    </xf>
    <xf numFmtId="0" fontId="6" fillId="2" borderId="8" xfId="0" applyFont="1" applyFill="1" applyBorder="1" applyAlignment="1">
      <alignment horizontal="right"/>
    </xf>
    <xf numFmtId="0" fontId="6" fillId="2" borderId="7" xfId="0" applyFont="1" applyFill="1" applyBorder="1" applyAlignment="1">
      <alignment horizontal="right"/>
    </xf>
    <xf numFmtId="0" fontId="1" fillId="2" borderId="0" xfId="0" applyFont="1" applyFill="1" applyAlignment="1">
      <alignment horizontal="left"/>
    </xf>
    <xf numFmtId="0" fontId="1" fillId="3" borderId="5" xfId="0" applyFont="1" applyFill="1" applyBorder="1" applyAlignment="1">
      <alignment horizontal="center"/>
    </xf>
    <xf numFmtId="0" fontId="2" fillId="2" borderId="0" xfId="0" applyFont="1" applyFill="1" applyAlignment="1">
      <alignment horizontal="left" wrapText="1"/>
    </xf>
    <xf numFmtId="0" fontId="5" fillId="6" borderId="6" xfId="0" applyFont="1" applyFill="1" applyBorder="1" applyAlignment="1">
      <alignment horizontal="left" wrapText="1"/>
    </xf>
    <xf numFmtId="0" fontId="5" fillId="6" borderId="8" xfId="0" applyFont="1" applyFill="1" applyBorder="1" applyAlignment="1">
      <alignment horizontal="left" wrapText="1"/>
    </xf>
    <xf numFmtId="0" fontId="5" fillId="6" borderId="7" xfId="0" applyFont="1" applyFill="1" applyBorder="1" applyAlignment="1">
      <alignment horizontal="left" wrapText="1"/>
    </xf>
    <xf numFmtId="0" fontId="5" fillId="6" borderId="6" xfId="0" applyFont="1" applyFill="1" applyBorder="1" applyAlignment="1">
      <alignment horizontal="left" vertical="center" wrapText="1"/>
    </xf>
    <xf numFmtId="0" fontId="5" fillId="6" borderId="8" xfId="0" applyFont="1" applyFill="1" applyBorder="1" applyAlignment="1">
      <alignment horizontal="left" vertical="center" wrapText="1"/>
    </xf>
    <xf numFmtId="0" fontId="5" fillId="6" borderId="7" xfId="0" applyFont="1" applyFill="1" applyBorder="1" applyAlignment="1">
      <alignment horizontal="left" vertical="center" wrapText="1"/>
    </xf>
    <xf numFmtId="0" fontId="6" fillId="6" borderId="6" xfId="0" applyFont="1" applyFill="1" applyBorder="1" applyAlignment="1">
      <alignment horizontal="right"/>
    </xf>
    <xf numFmtId="0" fontId="6" fillId="6" borderId="8" xfId="0" applyFont="1" applyFill="1" applyBorder="1" applyAlignment="1">
      <alignment horizontal="right"/>
    </xf>
    <xf numFmtId="0" fontId="6" fillId="6" borderId="7" xfId="0" applyFont="1" applyFill="1" applyBorder="1" applyAlignment="1">
      <alignment horizontal="righ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center"/>
    </xf>
    <xf numFmtId="0" fontId="4" fillId="6" borderId="0" xfId="0" applyFont="1" applyFill="1" applyAlignment="1">
      <alignment horizontal="left" vertical="center"/>
    </xf>
    <xf numFmtId="0" fontId="4" fillId="6" borderId="0" xfId="0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D97A9-DFFA-4DE1-A96E-41D0AD55B7C1}">
  <sheetPr>
    <pageSetUpPr fitToPage="1"/>
  </sheetPr>
  <dimension ref="A1:O132"/>
  <sheetViews>
    <sheetView tabSelected="1" zoomScaleNormal="100" zoomScaleSheetLayoutView="100" workbookViewId="0">
      <selection activeCell="B2" sqref="B2:G2"/>
    </sheetView>
  </sheetViews>
  <sheetFormatPr defaultColWidth="9.140625" defaultRowHeight="15" x14ac:dyDescent="0.25"/>
  <cols>
    <col min="1" max="1" width="24" style="27" customWidth="1"/>
    <col min="2" max="2" width="25.85546875" style="27" customWidth="1"/>
    <col min="3" max="3" width="20.140625" style="27" customWidth="1"/>
    <col min="4" max="4" width="7.7109375" style="27" bestFit="1" customWidth="1"/>
    <col min="5" max="5" width="20.42578125" style="2" customWidth="1"/>
    <col min="6" max="6" width="5.7109375" style="93" customWidth="1"/>
    <col min="7" max="7" width="30.5703125" style="2" customWidth="1"/>
    <col min="8" max="8" width="33" style="2" customWidth="1"/>
    <col min="9" max="9" width="7.42578125" customWidth="1"/>
    <col min="10" max="10" width="66.85546875" customWidth="1"/>
    <col min="11" max="11" width="28.28515625" style="155" customWidth="1"/>
    <col min="12" max="12" width="5.7109375" style="2" customWidth="1"/>
    <col min="13" max="13" width="14.42578125" style="2" customWidth="1"/>
    <col min="14" max="14" width="14.28515625" style="2" customWidth="1"/>
    <col min="15" max="15" width="16.140625" style="2" bestFit="1" customWidth="1"/>
    <col min="16" max="16" width="17.85546875" style="2" customWidth="1"/>
    <col min="17" max="16384" width="9.140625" style="2"/>
  </cols>
  <sheetData>
    <row r="1" spans="1:15" ht="21" x14ac:dyDescent="0.25">
      <c r="A1" s="205" t="s">
        <v>160</v>
      </c>
      <c r="B1" s="205"/>
      <c r="C1" s="205"/>
      <c r="D1" s="205"/>
      <c r="E1" s="205"/>
      <c r="F1" s="205"/>
      <c r="G1" s="205"/>
      <c r="H1" s="205"/>
      <c r="I1" s="125"/>
      <c r="J1" s="125"/>
      <c r="K1" s="151"/>
      <c r="L1" s="8"/>
      <c r="M1" s="8"/>
      <c r="N1" s="8"/>
      <c r="O1" s="8"/>
    </row>
    <row r="2" spans="1:15" ht="21" x14ac:dyDescent="0.25">
      <c r="A2" s="110" t="s">
        <v>161</v>
      </c>
      <c r="B2" s="206" t="s">
        <v>162</v>
      </c>
      <c r="C2" s="206"/>
      <c r="D2" s="206"/>
      <c r="E2" s="206"/>
      <c r="F2" s="206"/>
      <c r="G2" s="206"/>
      <c r="H2" s="97"/>
      <c r="I2" s="125"/>
      <c r="J2" s="125"/>
      <c r="K2" s="151"/>
      <c r="L2" s="8"/>
      <c r="M2" s="8"/>
      <c r="N2" s="8"/>
      <c r="O2" s="8"/>
    </row>
    <row r="3" spans="1:15" ht="21" x14ac:dyDescent="0.25">
      <c r="A3" s="96"/>
      <c r="B3" s="206"/>
      <c r="C3" s="206"/>
      <c r="D3" s="206"/>
      <c r="E3" s="206"/>
      <c r="F3" s="206"/>
      <c r="G3" s="206"/>
      <c r="H3" s="97"/>
      <c r="I3" s="125"/>
      <c r="J3" s="125"/>
      <c r="K3" s="151"/>
      <c r="L3" s="8"/>
      <c r="M3" s="8"/>
      <c r="N3" s="8"/>
      <c r="O3" s="8"/>
    </row>
    <row r="4" spans="1:15" x14ac:dyDescent="0.25">
      <c r="A4" s="200" t="s">
        <v>3</v>
      </c>
      <c r="B4" s="201"/>
      <c r="C4" s="201"/>
      <c r="D4" s="201"/>
      <c r="E4" s="202"/>
      <c r="G4" s="171" t="s">
        <v>81</v>
      </c>
      <c r="H4" s="171"/>
      <c r="J4" s="119" t="s">
        <v>122</v>
      </c>
      <c r="K4" s="152"/>
      <c r="L4" s="204"/>
      <c r="M4" s="204"/>
      <c r="N4" s="204"/>
      <c r="O4" s="204"/>
    </row>
    <row r="5" spans="1:15" x14ac:dyDescent="0.25">
      <c r="A5" s="28" t="s">
        <v>11</v>
      </c>
      <c r="B5" s="29"/>
      <c r="C5" s="29"/>
      <c r="D5" s="29"/>
      <c r="E5" s="79" t="s">
        <v>64</v>
      </c>
      <c r="G5" s="57" t="s">
        <v>4</v>
      </c>
      <c r="H5" s="114"/>
      <c r="J5" s="147"/>
      <c r="K5" s="153"/>
      <c r="L5" s="203"/>
      <c r="M5" s="203"/>
      <c r="N5" s="203"/>
      <c r="O5" s="203"/>
    </row>
    <row r="6" spans="1:15" x14ac:dyDescent="0.25">
      <c r="A6" s="28" t="s">
        <v>10</v>
      </c>
      <c r="B6" s="111"/>
      <c r="C6" s="29"/>
      <c r="D6" s="29"/>
      <c r="E6" s="78" t="s">
        <v>66</v>
      </c>
      <c r="G6" s="57" t="s">
        <v>2</v>
      </c>
      <c r="H6" s="115"/>
      <c r="J6" s="148"/>
      <c r="K6" s="153"/>
      <c r="L6" s="203"/>
      <c r="M6" s="203"/>
      <c r="N6" s="203"/>
      <c r="O6" s="203"/>
    </row>
    <row r="7" spans="1:15" x14ac:dyDescent="0.25">
      <c r="A7" s="28" t="s">
        <v>12</v>
      </c>
      <c r="B7" s="111"/>
      <c r="C7" s="29"/>
      <c r="D7" s="29"/>
      <c r="E7" s="80" t="s">
        <v>65</v>
      </c>
      <c r="G7" s="57" t="s">
        <v>103</v>
      </c>
      <c r="H7" s="115"/>
      <c r="J7" s="148"/>
      <c r="K7" s="153"/>
      <c r="L7" s="203"/>
      <c r="M7" s="203"/>
      <c r="N7" s="203"/>
      <c r="O7" s="203"/>
    </row>
    <row r="8" spans="1:15" ht="15" customHeight="1" x14ac:dyDescent="0.25">
      <c r="A8" s="28" t="s">
        <v>13</v>
      </c>
      <c r="B8" s="111"/>
      <c r="C8" s="29"/>
      <c r="D8" s="29"/>
      <c r="E8" s="30"/>
      <c r="G8" s="57" t="s">
        <v>6</v>
      </c>
      <c r="H8" s="114"/>
      <c r="J8" s="148"/>
      <c r="K8" s="153"/>
      <c r="L8" s="203"/>
      <c r="M8" s="203"/>
      <c r="N8" s="203"/>
      <c r="O8" s="203"/>
    </row>
    <row r="9" spans="1:15" ht="15" customHeight="1" x14ac:dyDescent="0.25">
      <c r="A9" s="31" t="s">
        <v>14</v>
      </c>
      <c r="B9" s="111"/>
      <c r="C9" s="29"/>
      <c r="D9" s="29"/>
      <c r="E9" s="30"/>
      <c r="G9" s="57" t="s">
        <v>105</v>
      </c>
      <c r="H9" s="32">
        <f>H7+H8</f>
        <v>0</v>
      </c>
      <c r="J9" s="148"/>
      <c r="K9" s="154"/>
      <c r="L9" s="12"/>
      <c r="M9" s="12"/>
      <c r="N9" s="12"/>
      <c r="O9" s="12"/>
    </row>
    <row r="10" spans="1:15" x14ac:dyDescent="0.25">
      <c r="A10" s="31" t="s">
        <v>15</v>
      </c>
      <c r="B10" s="111"/>
      <c r="C10" s="29"/>
      <c r="D10" s="29"/>
      <c r="E10" s="30"/>
      <c r="G10" s="57" t="s">
        <v>104</v>
      </c>
      <c r="H10" s="115"/>
      <c r="J10" s="148"/>
      <c r="K10" s="154"/>
      <c r="L10" s="203"/>
      <c r="M10" s="203"/>
      <c r="N10" s="203"/>
      <c r="O10" s="203"/>
    </row>
    <row r="11" spans="1:15" x14ac:dyDescent="0.25">
      <c r="A11" s="16"/>
      <c r="B11" s="16"/>
      <c r="C11" s="16"/>
      <c r="D11" s="16"/>
      <c r="E11" s="16"/>
      <c r="G11" s="57"/>
      <c r="H11" s="32"/>
      <c r="J11" s="148"/>
      <c r="K11" s="153"/>
      <c r="L11" s="203"/>
      <c r="M11" s="203"/>
      <c r="N11" s="203"/>
      <c r="O11" s="203"/>
    </row>
    <row r="12" spans="1:15" x14ac:dyDescent="0.25">
      <c r="A12" s="200" t="s">
        <v>8</v>
      </c>
      <c r="B12" s="201"/>
      <c r="C12" s="201"/>
      <c r="D12" s="201"/>
      <c r="E12" s="202"/>
      <c r="G12" s="60" t="s">
        <v>102</v>
      </c>
      <c r="H12" s="116">
        <f>(_xlfn.DAYS(H10,H9)*-1)-1</f>
        <v>-1</v>
      </c>
      <c r="J12" s="148"/>
      <c r="K12" s="153"/>
      <c r="L12" s="9"/>
      <c r="M12" s="9"/>
      <c r="N12" s="9"/>
      <c r="O12" s="9"/>
    </row>
    <row r="13" spans="1:15" x14ac:dyDescent="0.25">
      <c r="A13" s="189" t="s">
        <v>0</v>
      </c>
      <c r="B13" s="190"/>
      <c r="C13" s="190"/>
      <c r="D13" s="191"/>
      <c r="E13" s="5"/>
      <c r="G13" s="60" t="s">
        <v>106</v>
      </c>
      <c r="H13" s="113"/>
      <c r="J13" s="148"/>
      <c r="K13" s="153"/>
      <c r="L13" s="10"/>
      <c r="M13" s="10"/>
      <c r="N13" s="10"/>
      <c r="O13" s="11"/>
    </row>
    <row r="14" spans="1:15" ht="15" customHeight="1" x14ac:dyDescent="0.25">
      <c r="A14" s="189" t="s">
        <v>5</v>
      </c>
      <c r="B14" s="190"/>
      <c r="C14" s="190"/>
      <c r="D14" s="191"/>
      <c r="E14" s="34">
        <f>E15-E13</f>
        <v>0</v>
      </c>
      <c r="G14" s="117"/>
      <c r="H14" s="114"/>
      <c r="J14" s="148"/>
      <c r="L14" s="13"/>
      <c r="M14" s="13"/>
      <c r="N14" s="13"/>
      <c r="O14" s="14"/>
    </row>
    <row r="15" spans="1:15" ht="15" customHeight="1" x14ac:dyDescent="0.25">
      <c r="A15" s="189" t="s">
        <v>1</v>
      </c>
      <c r="B15" s="190"/>
      <c r="C15" s="190"/>
      <c r="D15" s="191"/>
      <c r="E15" s="6"/>
      <c r="G15" s="117"/>
      <c r="H15" s="114"/>
      <c r="J15" s="135"/>
      <c r="L15" s="13"/>
      <c r="M15" s="13"/>
      <c r="N15" s="13"/>
      <c r="O15" s="14"/>
    </row>
    <row r="16" spans="1:15" ht="15" customHeight="1" x14ac:dyDescent="0.25">
      <c r="A16" s="189" t="s">
        <v>16</v>
      </c>
      <c r="B16" s="190"/>
      <c r="C16" s="190"/>
      <c r="D16" s="191"/>
      <c r="E16" s="35"/>
      <c r="G16" s="117"/>
      <c r="H16" s="114"/>
      <c r="J16" s="135"/>
      <c r="L16" s="13"/>
      <c r="M16" s="13"/>
      <c r="N16" s="13"/>
      <c r="O16" s="14"/>
    </row>
    <row r="17" spans="1:15" ht="15" customHeight="1" x14ac:dyDescent="0.25">
      <c r="A17" s="189" t="s">
        <v>17</v>
      </c>
      <c r="B17" s="190"/>
      <c r="C17" s="190"/>
      <c r="D17" s="191"/>
      <c r="E17" s="35"/>
      <c r="G17" s="117"/>
      <c r="H17" s="114"/>
      <c r="J17" s="135"/>
      <c r="L17" s="13"/>
      <c r="M17" s="13"/>
      <c r="N17" s="13"/>
      <c r="O17" s="14"/>
    </row>
    <row r="18" spans="1:15" ht="15" customHeight="1" x14ac:dyDescent="0.25">
      <c r="A18" s="192" t="s">
        <v>18</v>
      </c>
      <c r="B18" s="193"/>
      <c r="C18" s="193"/>
      <c r="D18" s="194"/>
      <c r="E18" s="41"/>
      <c r="G18" s="117"/>
      <c r="H18" s="114"/>
      <c r="J18" s="135"/>
      <c r="L18" s="13"/>
      <c r="M18" s="13"/>
      <c r="N18" s="13"/>
      <c r="O18" s="14"/>
    </row>
    <row r="19" spans="1:15" ht="15" customHeight="1" x14ac:dyDescent="0.25">
      <c r="A19" s="192" t="s">
        <v>19</v>
      </c>
      <c r="B19" s="193"/>
      <c r="C19" s="193"/>
      <c r="D19" s="194"/>
      <c r="E19" s="41"/>
      <c r="G19" s="60" t="s">
        <v>107</v>
      </c>
      <c r="H19" s="112">
        <f>SUM(H12,H13)</f>
        <v>-1</v>
      </c>
      <c r="J19" s="135"/>
      <c r="K19" s="161"/>
      <c r="L19" s="13"/>
      <c r="M19" s="13"/>
      <c r="N19" s="13"/>
      <c r="O19" s="14"/>
    </row>
    <row r="20" spans="1:15" s="93" customFormat="1" ht="15" customHeight="1" x14ac:dyDescent="0.25">
      <c r="A20" s="53"/>
      <c r="B20" s="53"/>
      <c r="C20" s="53"/>
      <c r="D20" s="53"/>
      <c r="E20" s="54"/>
      <c r="I20"/>
      <c r="J20" s="135"/>
      <c r="K20" s="156"/>
      <c r="L20" s="104"/>
      <c r="M20" s="104"/>
      <c r="N20" s="104"/>
      <c r="O20" s="105"/>
    </row>
    <row r="21" spans="1:15" ht="15" customHeight="1" x14ac:dyDescent="0.25">
      <c r="A21" s="173" t="s">
        <v>22</v>
      </c>
      <c r="B21" s="174"/>
      <c r="C21" s="174"/>
      <c r="D21" s="174"/>
      <c r="E21" s="175"/>
      <c r="G21" s="171" t="s">
        <v>30</v>
      </c>
      <c r="H21" s="171"/>
      <c r="I21" s="132" t="s">
        <v>44</v>
      </c>
      <c r="J21" s="135"/>
      <c r="L21" s="13"/>
      <c r="M21" s="13"/>
      <c r="N21" s="13"/>
      <c r="O21" s="14"/>
    </row>
    <row r="22" spans="1:15" ht="15" customHeight="1" x14ac:dyDescent="0.25">
      <c r="A22" s="40" t="s">
        <v>146</v>
      </c>
      <c r="B22" s="55"/>
      <c r="C22" s="42" t="s">
        <v>23</v>
      </c>
      <c r="D22" s="45" t="e">
        <f>E22/E13</f>
        <v>#DIV/0!</v>
      </c>
      <c r="E22" s="34">
        <f>E14</f>
        <v>0</v>
      </c>
      <c r="G22" s="57" t="s">
        <v>31</v>
      </c>
      <c r="H22" s="34"/>
      <c r="I22" s="132" t="s">
        <v>45</v>
      </c>
      <c r="J22" s="135"/>
      <c r="L22" s="13"/>
      <c r="M22" s="13"/>
      <c r="N22" s="13"/>
      <c r="O22" s="14"/>
    </row>
    <row r="23" spans="1:15" ht="15" customHeight="1" x14ac:dyDescent="0.25">
      <c r="A23" s="40" t="s">
        <v>145</v>
      </c>
      <c r="B23" s="55"/>
      <c r="C23" s="42"/>
      <c r="D23" s="45"/>
      <c r="E23" s="34"/>
      <c r="G23" s="57" t="s">
        <v>32</v>
      </c>
      <c r="H23" s="6"/>
      <c r="J23" s="135"/>
      <c r="L23" s="13"/>
      <c r="M23" s="13"/>
      <c r="N23" s="13"/>
      <c r="O23" s="14"/>
    </row>
    <row r="24" spans="1:15" ht="15" customHeight="1" x14ac:dyDescent="0.25">
      <c r="A24" s="40" t="s">
        <v>109</v>
      </c>
      <c r="B24" s="55"/>
      <c r="C24" s="42" t="s">
        <v>24</v>
      </c>
      <c r="D24" s="45" t="e">
        <f>E24/E15</f>
        <v>#DIV/0!</v>
      </c>
      <c r="E24" s="47"/>
      <c r="G24" s="57" t="s">
        <v>33</v>
      </c>
      <c r="H24" s="61" t="e">
        <f>H23/H22</f>
        <v>#DIV/0!</v>
      </c>
      <c r="J24" s="135"/>
      <c r="L24" s="13"/>
      <c r="M24" s="13"/>
      <c r="N24" s="13"/>
      <c r="O24" s="14"/>
    </row>
    <row r="25" spans="1:15" ht="15" customHeight="1" x14ac:dyDescent="0.25">
      <c r="A25" s="40" t="s">
        <v>108</v>
      </c>
      <c r="B25" s="55"/>
      <c r="C25" s="42" t="s">
        <v>24</v>
      </c>
      <c r="D25" s="45" t="e">
        <f>E25/E15</f>
        <v>#DIV/0!</v>
      </c>
      <c r="E25" s="6"/>
      <c r="G25" s="57" t="s">
        <v>42</v>
      </c>
      <c r="H25" s="61" t="e">
        <f>H26/H22</f>
        <v>#DIV/0!</v>
      </c>
      <c r="J25" s="135"/>
      <c r="L25" s="13"/>
      <c r="M25" s="13"/>
      <c r="N25" s="13"/>
      <c r="O25" s="14"/>
    </row>
    <row r="26" spans="1:15" ht="15" customHeight="1" x14ac:dyDescent="0.25">
      <c r="A26" s="40" t="s">
        <v>110</v>
      </c>
      <c r="B26" s="55"/>
      <c r="C26" s="42" t="s">
        <v>24</v>
      </c>
      <c r="D26" s="45" t="e">
        <f>E26/E15</f>
        <v>#DIV/0!</v>
      </c>
      <c r="E26" s="6">
        <v>0</v>
      </c>
      <c r="G26" s="60" t="s">
        <v>34</v>
      </c>
      <c r="H26" s="39">
        <f>H22-H23</f>
        <v>0</v>
      </c>
      <c r="J26" s="135"/>
      <c r="L26" s="13"/>
      <c r="M26" s="13"/>
      <c r="N26" s="13"/>
      <c r="O26" s="14"/>
    </row>
    <row r="27" spans="1:15" ht="15" customHeight="1" x14ac:dyDescent="0.25">
      <c r="A27" s="195" t="s">
        <v>25</v>
      </c>
      <c r="B27" s="196"/>
      <c r="C27" s="197"/>
      <c r="D27" s="49" t="e">
        <f>E27/E15</f>
        <v>#DIV/0!</v>
      </c>
      <c r="E27" s="39">
        <f>SUM(E24:E26)</f>
        <v>0</v>
      </c>
      <c r="G27" s="57" t="s">
        <v>38</v>
      </c>
      <c r="H27" s="6"/>
      <c r="J27" s="135"/>
      <c r="L27" s="13"/>
      <c r="M27" s="13"/>
      <c r="N27" s="13"/>
      <c r="O27" s="14"/>
    </row>
    <row r="28" spans="1:15" ht="15" customHeight="1" x14ac:dyDescent="0.25">
      <c r="A28" s="53"/>
      <c r="B28" s="53"/>
      <c r="C28" s="53"/>
      <c r="D28" s="53"/>
      <c r="E28" s="54"/>
      <c r="G28" s="57" t="s">
        <v>39</v>
      </c>
      <c r="H28" s="166"/>
      <c r="J28" s="124"/>
      <c r="L28" s="13"/>
      <c r="M28" s="13"/>
      <c r="N28" s="13"/>
      <c r="O28" s="14"/>
    </row>
    <row r="29" spans="1:15" ht="15" customHeight="1" x14ac:dyDescent="0.25">
      <c r="A29" s="173" t="s">
        <v>26</v>
      </c>
      <c r="B29" s="174"/>
      <c r="C29" s="174"/>
      <c r="D29" s="174"/>
      <c r="E29" s="175"/>
      <c r="G29" s="57" t="s">
        <v>35</v>
      </c>
      <c r="H29" s="34">
        <f>E33</f>
        <v>0</v>
      </c>
      <c r="J29" s="135"/>
      <c r="L29" s="13"/>
      <c r="M29" s="13"/>
      <c r="N29" s="13"/>
      <c r="O29" s="14"/>
    </row>
    <row r="30" spans="1:15" ht="15" customHeight="1" x14ac:dyDescent="0.25">
      <c r="A30" s="40" t="s">
        <v>29</v>
      </c>
      <c r="B30" s="55"/>
      <c r="C30" s="42" t="s">
        <v>23</v>
      </c>
      <c r="D30" s="45" t="e">
        <f>E30/E13</f>
        <v>#DIV/0!</v>
      </c>
      <c r="E30" s="6"/>
      <c r="G30" s="57" t="s">
        <v>123</v>
      </c>
      <c r="H30" s="6">
        <v>0</v>
      </c>
      <c r="J30" s="135"/>
      <c r="L30" s="13"/>
      <c r="M30" s="13"/>
      <c r="N30" s="13"/>
      <c r="O30" s="14"/>
    </row>
    <row r="31" spans="1:15" ht="15" customHeight="1" x14ac:dyDescent="0.25">
      <c r="A31" s="40" t="s">
        <v>27</v>
      </c>
      <c r="B31" s="55"/>
      <c r="C31" s="42" t="s">
        <v>24</v>
      </c>
      <c r="D31" s="45" t="e">
        <f>E31/E15</f>
        <v>#DIV/0!</v>
      </c>
      <c r="E31" s="47"/>
      <c r="G31" s="57" t="s">
        <v>36</v>
      </c>
      <c r="H31" s="34">
        <f>E27</f>
        <v>0</v>
      </c>
      <c r="J31" s="135"/>
      <c r="L31" s="13"/>
      <c r="M31" s="13"/>
      <c r="N31" s="13"/>
      <c r="O31" s="14"/>
    </row>
    <row r="32" spans="1:15" ht="15" customHeight="1" x14ac:dyDescent="0.25">
      <c r="A32" s="40" t="s">
        <v>28</v>
      </c>
      <c r="B32" s="55"/>
      <c r="C32" s="42" t="s">
        <v>40</v>
      </c>
      <c r="D32" s="45" t="e">
        <f>E32/E30</f>
        <v>#DIV/0!</v>
      </c>
      <c r="E32" s="1">
        <f>E30-E31</f>
        <v>0</v>
      </c>
      <c r="G32" s="60" t="s">
        <v>37</v>
      </c>
      <c r="H32" s="39">
        <f>H26-H27-H28-H29-H30+H31</f>
        <v>0</v>
      </c>
      <c r="J32" s="135"/>
      <c r="L32" s="13"/>
      <c r="M32" s="13"/>
      <c r="N32" s="13"/>
      <c r="O32" s="14"/>
    </row>
    <row r="33" spans="1:15" ht="15" customHeight="1" x14ac:dyDescent="0.25">
      <c r="A33" s="195" t="s">
        <v>41</v>
      </c>
      <c r="B33" s="196"/>
      <c r="C33" s="197"/>
      <c r="D33" s="59" t="e">
        <f>E33/H32</f>
        <v>#DIV/0!</v>
      </c>
      <c r="E33" s="39">
        <f>E30-E32</f>
        <v>0</v>
      </c>
      <c r="J33" s="149"/>
      <c r="K33" s="157"/>
      <c r="L33" s="13"/>
      <c r="M33" s="13"/>
      <c r="N33" s="13"/>
      <c r="O33" s="14"/>
    </row>
    <row r="34" spans="1:15" x14ac:dyDescent="0.25">
      <c r="A34" s="53"/>
      <c r="B34" s="53"/>
      <c r="C34" s="53"/>
      <c r="D34" s="53"/>
      <c r="E34" s="54"/>
      <c r="G34" s="198" t="s">
        <v>7</v>
      </c>
      <c r="H34" s="199"/>
      <c r="J34" s="119"/>
      <c r="K34" s="152"/>
      <c r="L34" s="13"/>
      <c r="M34" s="13"/>
      <c r="N34" s="13"/>
      <c r="O34" s="14"/>
    </row>
    <row r="35" spans="1:15" x14ac:dyDescent="0.25">
      <c r="A35" s="200" t="s">
        <v>9</v>
      </c>
      <c r="B35" s="201"/>
      <c r="C35" s="201"/>
      <c r="D35" s="201"/>
      <c r="E35" s="202"/>
      <c r="G35" s="37"/>
      <c r="H35" s="37"/>
      <c r="J35" s="135"/>
      <c r="L35" s="13"/>
      <c r="M35" s="13"/>
      <c r="N35" s="13"/>
      <c r="O35" s="14"/>
    </row>
    <row r="36" spans="1:15" ht="15" customHeight="1" x14ac:dyDescent="0.25">
      <c r="A36" s="40" t="s">
        <v>20</v>
      </c>
      <c r="B36" s="44"/>
      <c r="C36" s="36"/>
      <c r="D36" s="43" t="e">
        <f>E36/SUM(E13-E36)</f>
        <v>#DIV/0!</v>
      </c>
      <c r="E36" s="7"/>
      <c r="G36" s="37"/>
      <c r="H36" s="37"/>
      <c r="J36" s="135"/>
      <c r="L36" s="13"/>
      <c r="M36" s="13"/>
      <c r="N36" s="13"/>
      <c r="O36" s="14"/>
    </row>
    <row r="37" spans="1:15" ht="15" customHeight="1" x14ac:dyDescent="0.25">
      <c r="A37" s="33" t="s">
        <v>21</v>
      </c>
      <c r="B37" s="44"/>
      <c r="C37" s="36"/>
      <c r="D37" s="43" t="e">
        <f>E37/SUM(E14-E37)</f>
        <v>#DIV/0!</v>
      </c>
      <c r="E37" s="34">
        <f>E38-E36</f>
        <v>0</v>
      </c>
      <c r="G37" s="38">
        <f>E38</f>
        <v>0</v>
      </c>
      <c r="H37" s="76" t="s">
        <v>97</v>
      </c>
      <c r="J37" s="140"/>
      <c r="K37" s="158"/>
      <c r="L37" s="13"/>
      <c r="M37" s="13"/>
      <c r="N37" s="13"/>
      <c r="O37" s="14"/>
    </row>
    <row r="38" spans="1:15" x14ac:dyDescent="0.25">
      <c r="A38" s="189" t="s">
        <v>99</v>
      </c>
      <c r="B38" s="190"/>
      <c r="C38" s="190"/>
      <c r="D38" s="191"/>
      <c r="E38" s="6"/>
      <c r="G38" s="73"/>
      <c r="H38" s="37"/>
      <c r="J38" s="135"/>
      <c r="L38" s="13"/>
      <c r="M38" s="13"/>
      <c r="N38" s="13"/>
      <c r="O38" s="14"/>
    </row>
    <row r="39" spans="1:15" x14ac:dyDescent="0.25">
      <c r="A39" s="189" t="s">
        <v>100</v>
      </c>
      <c r="B39" s="190"/>
      <c r="C39" s="190"/>
      <c r="D39" s="191"/>
      <c r="E39" s="6"/>
      <c r="G39" s="73">
        <f>E40</f>
        <v>0</v>
      </c>
      <c r="H39" s="37" t="s">
        <v>98</v>
      </c>
      <c r="J39" s="135"/>
      <c r="L39" s="13"/>
      <c r="M39" s="13"/>
      <c r="N39" s="13"/>
      <c r="O39" s="14"/>
    </row>
    <row r="40" spans="1:15" x14ac:dyDescent="0.25">
      <c r="A40" s="189" t="s">
        <v>101</v>
      </c>
      <c r="B40" s="190"/>
      <c r="C40" s="190"/>
      <c r="D40" s="191"/>
      <c r="E40" s="1">
        <f>E39-E38</f>
        <v>0</v>
      </c>
      <c r="G40" s="73"/>
      <c r="H40" s="37"/>
      <c r="J40" s="135"/>
      <c r="L40" s="13"/>
      <c r="M40" s="13"/>
      <c r="N40" s="13"/>
      <c r="O40" s="14"/>
    </row>
    <row r="41" spans="1:15" x14ac:dyDescent="0.25">
      <c r="A41" s="106"/>
      <c r="B41" s="106"/>
      <c r="C41" s="106"/>
      <c r="D41" s="106"/>
      <c r="E41" s="107"/>
      <c r="G41" s="73"/>
      <c r="H41" s="37"/>
      <c r="J41" s="135"/>
      <c r="L41" s="13"/>
      <c r="M41" s="13"/>
      <c r="N41" s="13"/>
      <c r="O41" s="14"/>
    </row>
    <row r="42" spans="1:15" x14ac:dyDescent="0.25">
      <c r="A42" s="187" t="s">
        <v>124</v>
      </c>
      <c r="B42" s="187"/>
      <c r="C42" s="187"/>
      <c r="D42" s="171"/>
      <c r="E42" s="171"/>
      <c r="G42" s="73"/>
      <c r="H42" s="37"/>
      <c r="J42" s="135"/>
      <c r="L42" s="13"/>
      <c r="M42" s="13"/>
      <c r="N42" s="13"/>
      <c r="O42" s="14"/>
    </row>
    <row r="43" spans="1:15" x14ac:dyDescent="0.25">
      <c r="A43" s="65" t="s">
        <v>49</v>
      </c>
      <c r="B43" s="66"/>
      <c r="C43" s="67"/>
      <c r="D43" s="45"/>
      <c r="E43" s="6"/>
      <c r="G43" s="73"/>
      <c r="H43" s="37"/>
      <c r="J43" s="135"/>
      <c r="L43" s="13"/>
      <c r="M43" s="13"/>
      <c r="N43" s="13"/>
      <c r="O43" s="15"/>
    </row>
    <row r="44" spans="1:15" x14ac:dyDescent="0.25">
      <c r="A44" s="65" t="s">
        <v>142</v>
      </c>
      <c r="B44" s="69" t="s">
        <v>43</v>
      </c>
      <c r="C44" s="162">
        <v>45475</v>
      </c>
      <c r="D44" s="45"/>
      <c r="E44" s="47"/>
      <c r="G44" s="73"/>
      <c r="H44" s="37"/>
      <c r="J44" s="135"/>
      <c r="L44" s="13"/>
      <c r="M44" s="13"/>
      <c r="N44" s="13"/>
      <c r="O44" s="15"/>
    </row>
    <row r="45" spans="1:15" x14ac:dyDescent="0.25">
      <c r="A45" s="65" t="s">
        <v>48</v>
      </c>
      <c r="B45" s="66"/>
      <c r="C45" s="67"/>
      <c r="D45" s="68"/>
      <c r="E45" s="6"/>
      <c r="G45" s="73"/>
      <c r="H45" s="37"/>
      <c r="J45" s="135"/>
      <c r="L45" s="13"/>
      <c r="M45" s="13"/>
      <c r="N45" s="13"/>
      <c r="O45" s="15"/>
    </row>
    <row r="46" spans="1:15" x14ac:dyDescent="0.25">
      <c r="A46" s="65" t="s">
        <v>47</v>
      </c>
      <c r="B46" s="66"/>
      <c r="C46" s="67" t="s">
        <v>46</v>
      </c>
      <c r="D46" s="68">
        <f>IF(E45=E46,1,0)</f>
        <v>1</v>
      </c>
      <c r="E46" s="6"/>
      <c r="G46" s="73"/>
      <c r="H46" s="37"/>
      <c r="J46" s="135"/>
      <c r="L46" s="13"/>
      <c r="M46" s="13"/>
      <c r="N46" s="13"/>
      <c r="O46" s="15"/>
    </row>
    <row r="47" spans="1:15" x14ac:dyDescent="0.25">
      <c r="A47" s="40" t="s">
        <v>50</v>
      </c>
      <c r="B47" s="55"/>
      <c r="C47" s="42"/>
      <c r="D47" s="45"/>
      <c r="E47" s="1">
        <f>E43-E45</f>
        <v>0</v>
      </c>
      <c r="G47" s="77">
        <f>SUM(G44:G46)</f>
        <v>0</v>
      </c>
      <c r="H47" s="75" t="s">
        <v>57</v>
      </c>
      <c r="J47" s="135"/>
      <c r="L47" s="13"/>
      <c r="M47" s="13"/>
      <c r="N47" s="13"/>
      <c r="O47" s="11"/>
    </row>
    <row r="48" spans="1:15" x14ac:dyDescent="0.25">
      <c r="A48" s="40"/>
      <c r="B48" s="55"/>
      <c r="C48" s="42" t="s">
        <v>51</v>
      </c>
      <c r="D48" s="58"/>
      <c r="E48" s="6">
        <v>0</v>
      </c>
      <c r="G48" s="38">
        <f>E49+G47</f>
        <v>0</v>
      </c>
      <c r="H48" s="74" t="s">
        <v>73</v>
      </c>
      <c r="J48" s="135"/>
      <c r="L48" s="13"/>
      <c r="M48" s="13"/>
      <c r="N48" s="13"/>
      <c r="O48" s="11"/>
    </row>
    <row r="49" spans="1:15" x14ac:dyDescent="0.25">
      <c r="A49" s="40"/>
      <c r="B49" s="55"/>
      <c r="C49" s="48" t="s">
        <v>61</v>
      </c>
      <c r="D49" s="70"/>
      <c r="E49" s="3">
        <f>SUM(E47:E48)</f>
        <v>0</v>
      </c>
      <c r="G49" s="73"/>
      <c r="H49" s="37"/>
      <c r="J49" s="135"/>
      <c r="L49" s="13"/>
      <c r="M49" s="13"/>
      <c r="N49" s="13"/>
      <c r="O49" s="11"/>
    </row>
    <row r="50" spans="1:15" x14ac:dyDescent="0.25">
      <c r="A50" s="40"/>
      <c r="B50" s="55"/>
      <c r="C50" s="42" t="s">
        <v>53</v>
      </c>
      <c r="D50" s="58"/>
      <c r="E50" s="6">
        <v>0</v>
      </c>
      <c r="G50" s="77">
        <v>0</v>
      </c>
      <c r="H50" s="37" t="s">
        <v>58</v>
      </c>
      <c r="J50" s="135"/>
      <c r="L50" s="13"/>
      <c r="M50" s="13"/>
      <c r="N50" s="13"/>
      <c r="O50" s="20"/>
    </row>
    <row r="51" spans="1:15" x14ac:dyDescent="0.25">
      <c r="A51" s="40"/>
      <c r="B51" s="55"/>
      <c r="C51" s="42" t="s">
        <v>52</v>
      </c>
      <c r="D51" s="58"/>
      <c r="E51" s="6">
        <v>0</v>
      </c>
      <c r="G51" s="73"/>
      <c r="H51" s="37"/>
      <c r="J51" s="135"/>
      <c r="L51" s="13"/>
      <c r="M51" s="13"/>
      <c r="N51" s="13"/>
      <c r="O51" s="20"/>
    </row>
    <row r="52" spans="1:15" x14ac:dyDescent="0.25">
      <c r="A52" s="40"/>
      <c r="B52" s="55"/>
      <c r="C52" s="42" t="s">
        <v>54</v>
      </c>
      <c r="D52" s="58"/>
      <c r="E52" s="6">
        <v>0</v>
      </c>
      <c r="G52" s="77">
        <v>0</v>
      </c>
      <c r="H52" s="37" t="s">
        <v>59</v>
      </c>
      <c r="J52" s="135"/>
    </row>
    <row r="53" spans="1:15" ht="15" customHeight="1" x14ac:dyDescent="0.25">
      <c r="A53" s="40"/>
      <c r="B53" s="55"/>
      <c r="C53" s="42" t="s">
        <v>55</v>
      </c>
      <c r="D53" s="58"/>
      <c r="E53" s="6">
        <v>0</v>
      </c>
      <c r="G53" s="38">
        <f>E54+G50+G52</f>
        <v>0</v>
      </c>
      <c r="H53" s="74" t="s">
        <v>63</v>
      </c>
      <c r="J53" s="135"/>
      <c r="L53" s="9"/>
      <c r="M53" s="9"/>
      <c r="N53" s="9"/>
      <c r="O53" s="9"/>
    </row>
    <row r="54" spans="1:15" ht="15" customHeight="1" x14ac:dyDescent="0.25">
      <c r="A54" s="40"/>
      <c r="B54" s="55"/>
      <c r="C54" s="48" t="s">
        <v>62</v>
      </c>
      <c r="D54" s="58"/>
      <c r="E54" s="3">
        <f>E51+E53</f>
        <v>0</v>
      </c>
      <c r="G54" s="38">
        <f>E55+G47+G50+G52</f>
        <v>0</v>
      </c>
      <c r="H54" s="74" t="s">
        <v>60</v>
      </c>
      <c r="J54" s="135"/>
      <c r="L54" s="9"/>
      <c r="M54" s="9"/>
      <c r="N54" s="9"/>
      <c r="O54" s="9"/>
    </row>
    <row r="55" spans="1:15" ht="15" customHeight="1" x14ac:dyDescent="0.25">
      <c r="A55" s="71"/>
      <c r="B55" s="72"/>
      <c r="C55" s="48" t="s">
        <v>56</v>
      </c>
      <c r="D55" s="63"/>
      <c r="E55" s="39">
        <f>E49+E51+E53</f>
        <v>0</v>
      </c>
      <c r="G55" s="37"/>
      <c r="H55" s="37"/>
      <c r="J55" s="135"/>
      <c r="L55" s="21"/>
      <c r="M55" s="188"/>
      <c r="N55" s="188"/>
      <c r="O55" s="188"/>
    </row>
    <row r="56" spans="1:15" ht="15" customHeight="1" x14ac:dyDescent="0.25">
      <c r="A56" s="81"/>
      <c r="B56" s="81"/>
      <c r="C56" s="50"/>
      <c r="D56" s="62"/>
      <c r="E56" s="51"/>
      <c r="G56" s="37"/>
      <c r="H56" s="37"/>
      <c r="J56" s="135"/>
      <c r="L56" s="21"/>
      <c r="M56" s="188"/>
      <c r="N56" s="188"/>
      <c r="O56" s="188"/>
    </row>
    <row r="57" spans="1:15" ht="15" customHeight="1" x14ac:dyDescent="0.25">
      <c r="A57" s="171" t="s">
        <v>86</v>
      </c>
      <c r="B57" s="171"/>
      <c r="C57" s="171"/>
      <c r="D57" s="171"/>
      <c r="E57" s="171"/>
      <c r="G57" s="37"/>
      <c r="H57" s="37"/>
      <c r="J57" s="135"/>
      <c r="L57" s="21"/>
      <c r="M57" s="172"/>
      <c r="N57" s="172"/>
      <c r="O57" s="172"/>
    </row>
    <row r="58" spans="1:15" ht="15" customHeight="1" x14ac:dyDescent="0.25">
      <c r="A58" s="65" t="s">
        <v>136</v>
      </c>
      <c r="B58" s="66"/>
      <c r="C58" s="67"/>
      <c r="D58" s="45"/>
      <c r="E58" s="47"/>
      <c r="G58" s="37"/>
      <c r="J58" s="135"/>
      <c r="L58" s="21"/>
      <c r="M58" s="23"/>
      <c r="N58" s="23"/>
      <c r="O58" s="23"/>
    </row>
    <row r="59" spans="1:15" ht="15" customHeight="1" x14ac:dyDescent="0.25">
      <c r="A59" s="65" t="s">
        <v>137</v>
      </c>
      <c r="B59" s="66"/>
      <c r="C59" s="67"/>
      <c r="D59" s="45"/>
      <c r="E59" s="47"/>
      <c r="G59" s="37"/>
      <c r="H59" s="37" t="s">
        <v>127</v>
      </c>
      <c r="J59" s="135"/>
      <c r="L59" s="21"/>
      <c r="M59" s="172"/>
      <c r="N59" s="172"/>
      <c r="O59" s="172"/>
    </row>
    <row r="60" spans="1:15" ht="15" customHeight="1" x14ac:dyDescent="0.25">
      <c r="A60" s="65" t="s">
        <v>139</v>
      </c>
      <c r="B60" s="69" t="s">
        <v>43</v>
      </c>
      <c r="C60" s="162"/>
      <c r="D60" s="45"/>
      <c r="E60" s="165"/>
      <c r="G60" s="37"/>
      <c r="H60" s="37" t="s">
        <v>133</v>
      </c>
      <c r="J60" s="135"/>
      <c r="L60" s="21"/>
      <c r="M60" s="172"/>
      <c r="N60" s="172"/>
      <c r="O60" s="172"/>
    </row>
    <row r="61" spans="1:15" ht="15" customHeight="1" x14ac:dyDescent="0.25">
      <c r="A61" s="65" t="s">
        <v>138</v>
      </c>
      <c r="B61" s="69" t="s">
        <v>43</v>
      </c>
      <c r="C61" s="162"/>
      <c r="D61" s="45"/>
      <c r="E61" s="165"/>
      <c r="G61" s="37"/>
      <c r="H61" s="37"/>
      <c r="J61" s="135"/>
      <c r="L61" s="9"/>
      <c r="M61" s="9"/>
      <c r="N61" s="9"/>
      <c r="O61" s="9"/>
    </row>
    <row r="62" spans="1:15" ht="15" customHeight="1" x14ac:dyDescent="0.25">
      <c r="A62" s="40" t="s">
        <v>134</v>
      </c>
      <c r="B62" s="55"/>
      <c r="C62" s="42"/>
      <c r="D62" s="45"/>
      <c r="E62" s="1">
        <f>E60-E61</f>
        <v>0</v>
      </c>
      <c r="G62" s="37"/>
      <c r="H62" s="37" t="s">
        <v>135</v>
      </c>
      <c r="J62" s="135"/>
    </row>
    <row r="63" spans="1:15" x14ac:dyDescent="0.25">
      <c r="A63" s="65" t="s">
        <v>126</v>
      </c>
      <c r="B63" s="66"/>
      <c r="C63" s="67"/>
      <c r="D63" s="68"/>
      <c r="E63" s="6">
        <v>0</v>
      </c>
      <c r="G63" s="77">
        <v>0</v>
      </c>
      <c r="H63" s="163" t="s">
        <v>125</v>
      </c>
      <c r="J63" s="124"/>
      <c r="L63" s="21"/>
      <c r="M63" s="188"/>
      <c r="N63" s="188"/>
      <c r="O63" s="25"/>
    </row>
    <row r="64" spans="1:15" x14ac:dyDescent="0.25">
      <c r="A64" s="40"/>
      <c r="B64" s="55"/>
      <c r="C64" s="42" t="s">
        <v>67</v>
      </c>
      <c r="D64" s="58"/>
      <c r="E64" s="6">
        <v>0</v>
      </c>
      <c r="G64" s="38">
        <f>E65+G63</f>
        <v>0</v>
      </c>
      <c r="H64" s="74" t="s">
        <v>73</v>
      </c>
      <c r="J64" s="135"/>
      <c r="L64" s="21"/>
      <c r="M64" s="188"/>
      <c r="N64" s="188"/>
      <c r="O64" s="25"/>
    </row>
    <row r="65" spans="1:15" x14ac:dyDescent="0.25">
      <c r="A65" s="40"/>
      <c r="B65" s="55"/>
      <c r="C65" s="48" t="s">
        <v>68</v>
      </c>
      <c r="D65" s="70"/>
      <c r="E65" s="3">
        <f>SUM(E62:E64)</f>
        <v>0</v>
      </c>
      <c r="G65" s="37"/>
      <c r="H65" s="37"/>
      <c r="J65" s="135"/>
      <c r="L65" s="21"/>
      <c r="M65" s="188"/>
      <c r="N65" s="188"/>
      <c r="O65" s="21"/>
    </row>
    <row r="66" spans="1:15" x14ac:dyDescent="0.25">
      <c r="A66" s="40"/>
      <c r="B66" s="55"/>
      <c r="C66" s="42" t="s">
        <v>69</v>
      </c>
      <c r="D66" s="58"/>
      <c r="E66" s="6"/>
      <c r="G66" s="77"/>
      <c r="H66" s="37" t="s">
        <v>58</v>
      </c>
      <c r="J66" s="135"/>
      <c r="L66" s="21"/>
      <c r="M66" s="188"/>
      <c r="N66" s="188"/>
      <c r="O66" s="21"/>
    </row>
    <row r="67" spans="1:15" ht="15" customHeight="1" x14ac:dyDescent="0.25">
      <c r="A67" s="40"/>
      <c r="B67" s="55"/>
      <c r="C67" s="42" t="s">
        <v>70</v>
      </c>
      <c r="D67" s="58"/>
      <c r="E67" s="6">
        <v>0</v>
      </c>
      <c r="G67" s="37"/>
      <c r="H67" s="37"/>
      <c r="J67" s="135"/>
      <c r="L67" s="21"/>
      <c r="M67" s="22"/>
      <c r="N67" s="22"/>
      <c r="O67" s="25"/>
    </row>
    <row r="68" spans="1:15" ht="15" customHeight="1" x14ac:dyDescent="0.25">
      <c r="A68" s="40"/>
      <c r="B68" s="55"/>
      <c r="C68" s="42" t="s">
        <v>71</v>
      </c>
      <c r="D68" s="58"/>
      <c r="E68" s="6">
        <v>0</v>
      </c>
      <c r="G68" s="77">
        <v>0</v>
      </c>
      <c r="H68" s="37" t="s">
        <v>59</v>
      </c>
      <c r="J68" s="150"/>
      <c r="K68" s="159"/>
    </row>
    <row r="69" spans="1:15" ht="15" customHeight="1" x14ac:dyDescent="0.25">
      <c r="A69" s="40"/>
      <c r="B69" s="55"/>
      <c r="C69" s="42" t="s">
        <v>72</v>
      </c>
      <c r="D69" s="58"/>
      <c r="E69" s="6">
        <v>0</v>
      </c>
      <c r="G69" s="38">
        <f>E70+G66+G68</f>
        <v>0</v>
      </c>
      <c r="H69" s="74" t="s">
        <v>63</v>
      </c>
      <c r="J69" s="135"/>
      <c r="L69" s="186"/>
      <c r="M69" s="186"/>
      <c r="N69" s="186"/>
      <c r="O69" s="186"/>
    </row>
    <row r="70" spans="1:15" ht="15" customHeight="1" x14ac:dyDescent="0.25">
      <c r="A70" s="40"/>
      <c r="B70" s="55"/>
      <c r="C70" s="48" t="s">
        <v>111</v>
      </c>
      <c r="D70" s="58"/>
      <c r="E70" s="3">
        <f>E67+E69</f>
        <v>0</v>
      </c>
      <c r="G70" s="38">
        <f>E71+G63+G66+G68</f>
        <v>0</v>
      </c>
      <c r="H70" s="74" t="s">
        <v>75</v>
      </c>
      <c r="J70" s="135"/>
      <c r="L70" s="168"/>
      <c r="M70" s="168"/>
      <c r="N70" s="168"/>
      <c r="O70" s="26"/>
    </row>
    <row r="71" spans="1:15" x14ac:dyDescent="0.25">
      <c r="A71" s="71"/>
      <c r="B71" s="72"/>
      <c r="C71" s="48" t="s">
        <v>74</v>
      </c>
      <c r="D71" s="63"/>
      <c r="E71" s="39">
        <f>E65+E67+E69</f>
        <v>0</v>
      </c>
      <c r="G71" s="37"/>
      <c r="H71" s="37"/>
      <c r="J71" s="135"/>
      <c r="L71" s="168"/>
      <c r="M71" s="168"/>
      <c r="N71" s="168"/>
      <c r="O71" s="26"/>
    </row>
    <row r="72" spans="1:15" ht="15" customHeight="1" x14ac:dyDescent="0.25">
      <c r="A72" s="50"/>
      <c r="B72" s="50"/>
      <c r="C72" s="50"/>
      <c r="D72" s="62"/>
      <c r="E72" s="51"/>
      <c r="G72" s="37"/>
      <c r="H72" s="37"/>
      <c r="J72" s="135"/>
      <c r="L72" s="10"/>
      <c r="M72" s="10"/>
      <c r="N72" s="10"/>
      <c r="O72" s="26"/>
    </row>
    <row r="73" spans="1:15" ht="15" customHeight="1" x14ac:dyDescent="0.25">
      <c r="A73" s="171" t="s">
        <v>130</v>
      </c>
      <c r="B73" s="171"/>
      <c r="C73" s="171"/>
      <c r="D73" s="171"/>
      <c r="E73" s="171"/>
      <c r="G73" s="88">
        <f>D77</f>
        <v>0</v>
      </c>
      <c r="H73" s="37" t="s">
        <v>155</v>
      </c>
      <c r="J73" s="135"/>
      <c r="L73" s="10"/>
      <c r="M73" s="10"/>
      <c r="N73" s="10"/>
      <c r="O73" s="26"/>
    </row>
    <row r="74" spans="1:15" ht="15" customHeight="1" x14ac:dyDescent="0.25">
      <c r="A74" s="65" t="s">
        <v>76</v>
      </c>
      <c r="B74" s="69" t="s">
        <v>79</v>
      </c>
      <c r="C74" s="42" t="s">
        <v>78</v>
      </c>
      <c r="D74" s="86">
        <v>0</v>
      </c>
      <c r="E74" s="34">
        <f>D74*$B$75*-1</f>
        <v>0</v>
      </c>
      <c r="G74" s="89"/>
      <c r="H74" s="37" t="s">
        <v>84</v>
      </c>
      <c r="J74" s="135"/>
      <c r="L74" s="10"/>
      <c r="M74" s="10"/>
      <c r="N74" s="10"/>
      <c r="O74" s="26"/>
    </row>
    <row r="75" spans="1:15" ht="15" customHeight="1" x14ac:dyDescent="0.25">
      <c r="A75" s="40" t="s">
        <v>77</v>
      </c>
      <c r="B75" s="118"/>
      <c r="C75" s="42" t="s">
        <v>78</v>
      </c>
      <c r="D75" s="86"/>
      <c r="E75" s="34">
        <f>D75*$B$75</f>
        <v>0</v>
      </c>
      <c r="G75" s="73">
        <f>G74*B75</f>
        <v>0</v>
      </c>
      <c r="H75" s="37" t="s">
        <v>82</v>
      </c>
      <c r="J75" s="135"/>
      <c r="L75" s="10"/>
      <c r="M75" s="10"/>
      <c r="N75" s="10"/>
      <c r="O75" s="26"/>
    </row>
    <row r="76" spans="1:15" x14ac:dyDescent="0.25">
      <c r="A76" s="40" t="s">
        <v>131</v>
      </c>
      <c r="B76" s="85"/>
      <c r="C76" s="42" t="s">
        <v>78</v>
      </c>
      <c r="D76" s="86">
        <v>0</v>
      </c>
      <c r="E76" s="34">
        <f>D76*$B$75</f>
        <v>0</v>
      </c>
      <c r="F76" s="98"/>
      <c r="G76" s="38">
        <f>E77+G75</f>
        <v>0</v>
      </c>
      <c r="H76" s="134" t="s">
        <v>83</v>
      </c>
      <c r="I76" s="126"/>
      <c r="J76" s="135"/>
      <c r="L76" s="10"/>
      <c r="M76" s="10"/>
      <c r="N76" s="10"/>
      <c r="O76" s="4"/>
    </row>
    <row r="77" spans="1:15" x14ac:dyDescent="0.25">
      <c r="A77" s="65"/>
      <c r="B77" s="85"/>
      <c r="C77" s="48" t="s">
        <v>80</v>
      </c>
      <c r="D77" s="87">
        <f>D75-D76</f>
        <v>0</v>
      </c>
      <c r="E77" s="39">
        <f>SUM(E75:E76)</f>
        <v>0</v>
      </c>
      <c r="G77" s="37">
        <f>D80</f>
        <v>0</v>
      </c>
      <c r="H77" s="37" t="s">
        <v>156</v>
      </c>
      <c r="J77" s="135"/>
      <c r="L77" s="21"/>
      <c r="M77" s="172"/>
      <c r="N77" s="172"/>
      <c r="O77" s="172"/>
    </row>
    <row r="78" spans="1:15" x14ac:dyDescent="0.25">
      <c r="A78" s="65"/>
      <c r="B78" s="85"/>
      <c r="C78" s="48"/>
      <c r="D78" s="87"/>
      <c r="E78" s="39"/>
      <c r="G78" s="84"/>
      <c r="H78" s="37" t="s">
        <v>84</v>
      </c>
      <c r="J78" s="135"/>
    </row>
    <row r="79" spans="1:15" x14ac:dyDescent="0.25">
      <c r="A79" s="65" t="s">
        <v>76</v>
      </c>
      <c r="B79" s="69" t="s">
        <v>79</v>
      </c>
      <c r="C79" s="42" t="s">
        <v>78</v>
      </c>
      <c r="D79" s="86">
        <v>0</v>
      </c>
      <c r="E79" s="34">
        <f>D79*$B$80</f>
        <v>0</v>
      </c>
      <c r="G79" s="73">
        <f>G78*B80</f>
        <v>0</v>
      </c>
      <c r="H79" s="37" t="s">
        <v>82</v>
      </c>
      <c r="J79" s="135"/>
    </row>
    <row r="80" spans="1:15" x14ac:dyDescent="0.25">
      <c r="A80" s="40" t="s">
        <v>77</v>
      </c>
      <c r="B80" s="118"/>
      <c r="C80" s="42" t="s">
        <v>78</v>
      </c>
      <c r="D80" s="86"/>
      <c r="E80" s="34">
        <f>D80*$B$80</f>
        <v>0</v>
      </c>
      <c r="F80" s="99"/>
      <c r="G80" s="38">
        <f>E81+G79</f>
        <v>0</v>
      </c>
      <c r="H80" s="134" t="s">
        <v>83</v>
      </c>
      <c r="I80" s="127"/>
      <c r="J80" s="135"/>
    </row>
    <row r="81" spans="1:10" x14ac:dyDescent="0.25">
      <c r="A81" s="40" t="s">
        <v>131</v>
      </c>
      <c r="B81" s="55"/>
      <c r="C81" s="48" t="s">
        <v>80</v>
      </c>
      <c r="D81" s="87">
        <f>D80</f>
        <v>0</v>
      </c>
      <c r="E81" s="39">
        <f>E80</f>
        <v>0</v>
      </c>
      <c r="F81" s="99"/>
      <c r="G81" s="37"/>
      <c r="H81" s="37"/>
      <c r="I81" s="127"/>
      <c r="J81" s="135"/>
    </row>
    <row r="82" spans="1:10" x14ac:dyDescent="0.25">
      <c r="A82" s="50"/>
      <c r="B82" s="50"/>
      <c r="C82" s="50"/>
      <c r="D82" s="62"/>
      <c r="E82" s="51"/>
      <c r="F82" s="100"/>
      <c r="G82" s="37"/>
      <c r="H82" s="37"/>
      <c r="I82" s="128"/>
      <c r="J82" s="135"/>
    </row>
    <row r="83" spans="1:10" x14ac:dyDescent="0.25">
      <c r="A83" s="173" t="s">
        <v>85</v>
      </c>
      <c r="B83" s="174"/>
      <c r="C83" s="174"/>
      <c r="D83" s="174"/>
      <c r="E83" s="175"/>
      <c r="F83" s="100"/>
      <c r="G83" s="135"/>
      <c r="H83" s="37"/>
      <c r="I83" s="128"/>
      <c r="J83" s="135"/>
    </row>
    <row r="84" spans="1:10" x14ac:dyDescent="0.25">
      <c r="A84" s="65" t="s">
        <v>132</v>
      </c>
      <c r="B84" s="66"/>
      <c r="C84" s="67"/>
      <c r="D84" s="45"/>
      <c r="E84" s="46">
        <f>E33</f>
        <v>0</v>
      </c>
      <c r="F84" s="100"/>
      <c r="G84" s="37"/>
      <c r="H84" s="37"/>
      <c r="I84" s="128"/>
      <c r="J84" s="135"/>
    </row>
    <row r="85" spans="1:10" x14ac:dyDescent="0.25">
      <c r="A85" s="65"/>
      <c r="B85" s="66"/>
      <c r="C85" s="67"/>
      <c r="D85" s="45"/>
      <c r="E85" s="34"/>
      <c r="F85" s="101"/>
      <c r="G85" s="77">
        <v>0</v>
      </c>
      <c r="H85" s="37" t="s">
        <v>141</v>
      </c>
      <c r="I85" s="129"/>
      <c r="J85" s="135"/>
    </row>
    <row r="86" spans="1:10" x14ac:dyDescent="0.25">
      <c r="A86" s="82" t="s">
        <v>128</v>
      </c>
      <c r="B86" s="69"/>
      <c r="C86" s="90" t="s">
        <v>89</v>
      </c>
      <c r="D86" s="45"/>
      <c r="E86" s="47">
        <v>0</v>
      </c>
      <c r="G86" s="77">
        <v>0</v>
      </c>
      <c r="H86" s="37"/>
      <c r="J86" s="135"/>
    </row>
    <row r="87" spans="1:10" x14ac:dyDescent="0.25">
      <c r="A87" s="65"/>
      <c r="B87" s="66"/>
      <c r="C87" s="67"/>
      <c r="D87" s="68"/>
      <c r="E87" s="6"/>
      <c r="G87" s="77">
        <v>0</v>
      </c>
      <c r="H87" s="37"/>
      <c r="J87" s="135"/>
    </row>
    <row r="88" spans="1:10" x14ac:dyDescent="0.25">
      <c r="A88" s="65"/>
      <c r="B88" s="66"/>
      <c r="C88" s="67"/>
      <c r="D88" s="68"/>
      <c r="E88" s="6">
        <v>0</v>
      </c>
      <c r="G88" s="77">
        <v>0</v>
      </c>
      <c r="H88" s="37"/>
      <c r="J88" s="135"/>
    </row>
    <row r="89" spans="1:10" x14ac:dyDescent="0.25">
      <c r="A89" s="40"/>
      <c r="B89" s="55"/>
      <c r="C89" s="42"/>
      <c r="D89" s="45"/>
      <c r="E89" s="6">
        <v>0</v>
      </c>
      <c r="G89" s="77">
        <v>0</v>
      </c>
      <c r="H89" s="37"/>
      <c r="J89" s="135"/>
    </row>
    <row r="90" spans="1:10" x14ac:dyDescent="0.25">
      <c r="A90" s="40"/>
      <c r="B90" s="55"/>
      <c r="C90" s="42"/>
      <c r="D90" s="58"/>
      <c r="E90" s="6">
        <v>0</v>
      </c>
      <c r="G90" s="77">
        <v>0</v>
      </c>
      <c r="H90" s="37"/>
      <c r="J90" s="135"/>
    </row>
    <row r="91" spans="1:10" x14ac:dyDescent="0.25">
      <c r="A91" s="40"/>
      <c r="B91" s="55"/>
      <c r="C91" s="42"/>
      <c r="D91" s="45"/>
      <c r="E91" s="6">
        <v>0</v>
      </c>
      <c r="G91" s="77"/>
      <c r="H91" s="37"/>
      <c r="J91" s="135"/>
    </row>
    <row r="92" spans="1:10" x14ac:dyDescent="0.25">
      <c r="A92" s="40"/>
      <c r="B92" s="55"/>
      <c r="C92" s="42"/>
      <c r="D92" s="45"/>
      <c r="E92" s="6">
        <v>0</v>
      </c>
      <c r="F92" s="100"/>
      <c r="G92" s="77">
        <v>0</v>
      </c>
      <c r="H92" s="37"/>
      <c r="I92" s="128"/>
      <c r="J92" s="135"/>
    </row>
    <row r="93" spans="1:10" x14ac:dyDescent="0.25">
      <c r="A93" s="40"/>
      <c r="B93" s="55"/>
      <c r="C93" s="42"/>
      <c r="D93" s="58"/>
      <c r="E93" s="6">
        <v>0</v>
      </c>
      <c r="F93" s="100"/>
      <c r="G93" s="38">
        <f>E94+SUM(G85:G92)</f>
        <v>0</v>
      </c>
      <c r="H93" s="74" t="s">
        <v>91</v>
      </c>
      <c r="I93" s="128"/>
      <c r="J93" s="135"/>
    </row>
    <row r="94" spans="1:10" x14ac:dyDescent="0.25">
      <c r="A94" s="40"/>
      <c r="B94" s="55"/>
      <c r="C94" s="48" t="s">
        <v>87</v>
      </c>
      <c r="D94" s="70"/>
      <c r="E94" s="39">
        <f>SUM(E86:E93)</f>
        <v>0</v>
      </c>
      <c r="F94" s="100"/>
      <c r="G94" s="37"/>
      <c r="H94" s="37"/>
      <c r="I94" s="128"/>
      <c r="J94" s="135"/>
    </row>
    <row r="95" spans="1:10" x14ac:dyDescent="0.25">
      <c r="A95" s="40"/>
      <c r="B95" s="55"/>
      <c r="C95" s="48"/>
      <c r="D95" s="70"/>
      <c r="E95" s="39"/>
      <c r="F95" s="100"/>
      <c r="G95" s="77">
        <v>0</v>
      </c>
      <c r="H95" s="37"/>
      <c r="I95" s="128"/>
      <c r="J95" s="135"/>
    </row>
    <row r="96" spans="1:10" x14ac:dyDescent="0.25">
      <c r="A96" s="71" t="s">
        <v>129</v>
      </c>
      <c r="B96" s="55"/>
      <c r="C96" s="90" t="s">
        <v>114</v>
      </c>
      <c r="D96" s="58"/>
      <c r="E96" s="6">
        <v>0</v>
      </c>
      <c r="F96" s="100"/>
      <c r="G96" s="77">
        <v>0</v>
      </c>
      <c r="H96" s="37"/>
      <c r="I96" s="128"/>
      <c r="J96" s="135"/>
    </row>
    <row r="97" spans="1:11" x14ac:dyDescent="0.25">
      <c r="A97" s="40" t="s">
        <v>150</v>
      </c>
      <c r="B97" s="55"/>
      <c r="C97" s="42"/>
      <c r="D97" s="58"/>
      <c r="E97" s="166"/>
      <c r="F97" s="102"/>
      <c r="G97" s="77"/>
      <c r="H97" s="37" t="s">
        <v>140</v>
      </c>
      <c r="I97" s="130"/>
      <c r="J97" s="135"/>
    </row>
    <row r="98" spans="1:11" x14ac:dyDescent="0.25">
      <c r="A98" s="40" t="s">
        <v>151</v>
      </c>
      <c r="B98" s="55"/>
      <c r="C98" s="42"/>
      <c r="D98" s="58"/>
      <c r="E98" s="6"/>
      <c r="F98" s="103"/>
      <c r="G98" s="77"/>
      <c r="H98" s="37"/>
      <c r="I98" s="131"/>
      <c r="J98" s="135"/>
    </row>
    <row r="99" spans="1:11" x14ac:dyDescent="0.25">
      <c r="A99" s="40" t="s">
        <v>152</v>
      </c>
      <c r="B99" s="55"/>
      <c r="C99" s="42"/>
      <c r="D99" s="58"/>
      <c r="E99" s="6"/>
      <c r="F99" s="102"/>
      <c r="G99" s="77">
        <f>-E104-G54</f>
        <v>0</v>
      </c>
      <c r="H99" s="37" t="s">
        <v>157</v>
      </c>
      <c r="I99" s="130"/>
      <c r="J99" s="135"/>
    </row>
    <row r="100" spans="1:11" x14ac:dyDescent="0.25">
      <c r="A100" s="40" t="s">
        <v>148</v>
      </c>
      <c r="B100" s="55"/>
      <c r="C100" s="42"/>
      <c r="D100" s="58"/>
      <c r="E100" s="47"/>
      <c r="F100" s="103"/>
      <c r="G100" s="77">
        <v>0</v>
      </c>
      <c r="H100" s="37" t="s">
        <v>158</v>
      </c>
      <c r="I100" s="131"/>
      <c r="J100" s="135"/>
    </row>
    <row r="101" spans="1:11" x14ac:dyDescent="0.25">
      <c r="A101" s="40" t="s">
        <v>147</v>
      </c>
      <c r="B101" s="55"/>
      <c r="C101" s="42"/>
      <c r="D101" s="58"/>
      <c r="E101" s="6"/>
      <c r="G101" s="77">
        <v>0</v>
      </c>
      <c r="H101" s="37"/>
      <c r="J101" s="135"/>
    </row>
    <row r="102" spans="1:11" x14ac:dyDescent="0.25">
      <c r="A102" s="40" t="s">
        <v>149</v>
      </c>
      <c r="B102" s="55"/>
      <c r="C102" s="42"/>
      <c r="D102" s="58"/>
      <c r="E102" s="47"/>
      <c r="G102" s="38">
        <f>E103+SUM(G95:G101)</f>
        <v>0</v>
      </c>
      <c r="H102" s="74" t="s">
        <v>63</v>
      </c>
      <c r="J102" s="135"/>
    </row>
    <row r="103" spans="1:11" x14ac:dyDescent="0.25">
      <c r="A103" s="71"/>
      <c r="B103" s="72"/>
      <c r="C103" s="48" t="s">
        <v>88</v>
      </c>
      <c r="D103" s="63"/>
      <c r="E103" s="39">
        <f>SUM(E96:E102)</f>
        <v>0</v>
      </c>
      <c r="G103" s="140">
        <f>SUM(G102,G93)</f>
        <v>0</v>
      </c>
      <c r="H103" s="74" t="s">
        <v>73</v>
      </c>
      <c r="J103" s="135"/>
    </row>
    <row r="104" spans="1:11" x14ac:dyDescent="0.25">
      <c r="A104" s="82"/>
      <c r="B104" s="141"/>
      <c r="C104" s="142" t="s">
        <v>113</v>
      </c>
      <c r="D104" s="63"/>
      <c r="E104" s="139">
        <f>E94+E103</f>
        <v>0</v>
      </c>
      <c r="G104" s="138">
        <v>0</v>
      </c>
      <c r="H104" s="74" t="s">
        <v>118</v>
      </c>
      <c r="J104" s="135"/>
    </row>
    <row r="105" spans="1:11" x14ac:dyDescent="0.25">
      <c r="A105" s="71"/>
      <c r="B105" s="72"/>
      <c r="C105" s="48"/>
      <c r="D105" s="59"/>
      <c r="E105" s="139"/>
      <c r="G105" s="140">
        <f>E106+SUM(G104)</f>
        <v>0</v>
      </c>
      <c r="H105" s="74" t="s">
        <v>117</v>
      </c>
      <c r="J105" s="135"/>
    </row>
    <row r="106" spans="1:11" x14ac:dyDescent="0.25">
      <c r="A106" s="71"/>
      <c r="B106" s="145"/>
      <c r="C106" s="48" t="s">
        <v>112</v>
      </c>
      <c r="D106" s="63"/>
      <c r="E106" s="137">
        <v>0</v>
      </c>
      <c r="F106"/>
      <c r="G106" s="138">
        <v>0</v>
      </c>
      <c r="H106" s="74" t="s">
        <v>119</v>
      </c>
      <c r="J106" s="135"/>
    </row>
    <row r="107" spans="1:11" x14ac:dyDescent="0.25">
      <c r="A107" s="71"/>
      <c r="B107" s="72"/>
      <c r="C107" s="48"/>
      <c r="D107" s="146"/>
      <c r="E107" s="139"/>
      <c r="G107" s="140">
        <f>E108+G106</f>
        <v>0</v>
      </c>
      <c r="H107" s="74" t="s">
        <v>120</v>
      </c>
      <c r="J107" s="135"/>
    </row>
    <row r="108" spans="1:11" x14ac:dyDescent="0.25">
      <c r="A108" s="143"/>
      <c r="B108"/>
      <c r="C108" s="144" t="s">
        <v>116</v>
      </c>
      <c r="D108" s="63"/>
      <c r="E108" s="137">
        <v>0</v>
      </c>
      <c r="G108" s="38">
        <f>G103+G105+G107</f>
        <v>0</v>
      </c>
      <c r="H108" s="74" t="s">
        <v>121</v>
      </c>
      <c r="J108" s="135"/>
    </row>
    <row r="109" spans="1:11" customFormat="1" x14ac:dyDescent="0.25">
      <c r="A109" s="71"/>
      <c r="B109" s="72"/>
      <c r="C109" s="120" t="s">
        <v>115</v>
      </c>
      <c r="D109" s="63"/>
      <c r="E109" s="136">
        <f>E104+E108+E106</f>
        <v>0</v>
      </c>
      <c r="G109" s="135"/>
      <c r="H109" s="135"/>
      <c r="J109" s="135"/>
      <c r="K109" s="160"/>
    </row>
    <row r="110" spans="1:11" x14ac:dyDescent="0.25">
      <c r="A110" s="50"/>
      <c r="B110" s="50"/>
      <c r="C110" s="50"/>
      <c r="D110" s="62"/>
      <c r="E110" s="51"/>
      <c r="G110" s="37"/>
      <c r="H110" s="37"/>
      <c r="J110" s="135"/>
    </row>
    <row r="111" spans="1:11" x14ac:dyDescent="0.25">
      <c r="A111" s="171" t="s">
        <v>90</v>
      </c>
      <c r="B111" s="171"/>
      <c r="C111" s="171"/>
      <c r="D111" s="171"/>
      <c r="E111" s="171"/>
      <c r="G111" s="77"/>
      <c r="H111" s="37"/>
      <c r="J111" s="135"/>
    </row>
    <row r="112" spans="1:11" x14ac:dyDescent="0.25">
      <c r="A112" s="176" t="s">
        <v>153</v>
      </c>
      <c r="B112" s="176"/>
      <c r="C112" s="176"/>
      <c r="D112" s="64" t="e">
        <f>E112/E15</f>
        <v>#DIV/0!</v>
      </c>
      <c r="E112" s="6">
        <v>0</v>
      </c>
      <c r="G112" s="77"/>
      <c r="H112" s="37"/>
      <c r="J112" s="135"/>
    </row>
    <row r="113" spans="1:10" x14ac:dyDescent="0.25">
      <c r="A113" s="177" t="s">
        <v>144</v>
      </c>
      <c r="B113" s="178"/>
      <c r="C113" s="179"/>
      <c r="D113" s="18"/>
      <c r="E113" s="47"/>
      <c r="G113" s="77">
        <v>0</v>
      </c>
      <c r="H113" s="37"/>
      <c r="J113" s="135"/>
    </row>
    <row r="114" spans="1:10" x14ac:dyDescent="0.25">
      <c r="A114" s="121" t="s">
        <v>154</v>
      </c>
      <c r="B114" s="122"/>
      <c r="C114" s="123"/>
      <c r="D114" s="133">
        <v>0.5</v>
      </c>
      <c r="E114" s="47">
        <v>0</v>
      </c>
      <c r="G114" s="77">
        <v>0</v>
      </c>
      <c r="H114" s="37" t="s">
        <v>143</v>
      </c>
      <c r="J114" s="135"/>
    </row>
    <row r="115" spans="1:10" x14ac:dyDescent="0.25">
      <c r="A115" s="177"/>
      <c r="B115" s="178"/>
      <c r="C115" s="179"/>
      <c r="D115" s="19"/>
      <c r="E115" s="47">
        <v>0</v>
      </c>
      <c r="G115" s="77">
        <v>0</v>
      </c>
      <c r="H115" s="37"/>
      <c r="J115" s="135"/>
    </row>
    <row r="116" spans="1:10" x14ac:dyDescent="0.25">
      <c r="A116" s="24"/>
      <c r="B116" s="56"/>
      <c r="C116" s="18"/>
      <c r="D116" s="18"/>
      <c r="E116" s="47">
        <v>0</v>
      </c>
      <c r="G116" s="77">
        <v>0</v>
      </c>
      <c r="H116" s="37"/>
      <c r="J116" s="135"/>
    </row>
    <row r="117" spans="1:10" x14ac:dyDescent="0.25">
      <c r="A117" s="180"/>
      <c r="B117" s="181"/>
      <c r="C117" s="182"/>
      <c r="D117" s="19"/>
      <c r="E117" s="6">
        <v>0</v>
      </c>
      <c r="G117" s="38">
        <f>SUM(G111:G116)</f>
        <v>0</v>
      </c>
      <c r="H117" s="74" t="s">
        <v>93</v>
      </c>
      <c r="J117" s="135"/>
    </row>
    <row r="118" spans="1:10" x14ac:dyDescent="0.25">
      <c r="A118" s="183" t="s">
        <v>92</v>
      </c>
      <c r="B118" s="184"/>
      <c r="C118" s="185"/>
      <c r="D118" s="92"/>
      <c r="E118" s="39">
        <f>SUM(E112:E117)</f>
        <v>0</v>
      </c>
      <c r="G118" s="38">
        <f>SUM(G39,G37,G54,G70,G76,G80,G108,G117)</f>
        <v>0</v>
      </c>
      <c r="H118" s="74" t="s">
        <v>96</v>
      </c>
      <c r="J118" s="135"/>
    </row>
    <row r="119" spans="1:10" x14ac:dyDescent="0.25">
      <c r="A119" s="170"/>
      <c r="B119" s="170"/>
      <c r="C119" s="170"/>
      <c r="D119" s="81"/>
      <c r="E119" s="51"/>
      <c r="G119" s="17">
        <f>G118-G37</f>
        <v>0</v>
      </c>
      <c r="H119" s="95" t="s">
        <v>95</v>
      </c>
      <c r="J119" s="135"/>
    </row>
    <row r="120" spans="1:10" x14ac:dyDescent="0.25">
      <c r="A120" s="108"/>
      <c r="B120" s="108"/>
      <c r="C120" s="108"/>
      <c r="D120" s="108"/>
      <c r="E120" s="108"/>
      <c r="G120" s="17">
        <f>G118-E36</f>
        <v>0</v>
      </c>
      <c r="H120" s="95" t="s">
        <v>94</v>
      </c>
      <c r="J120" s="135"/>
    </row>
    <row r="121" spans="1:10" x14ac:dyDescent="0.25">
      <c r="A121" s="109"/>
      <c r="B121" s="109"/>
      <c r="C121" s="103"/>
      <c r="D121" s="103"/>
      <c r="E121" s="103"/>
    </row>
    <row r="122" spans="1:10" x14ac:dyDescent="0.25">
      <c r="A122" s="168"/>
      <c r="B122" s="168"/>
      <c r="C122" s="168"/>
      <c r="D122" s="13"/>
      <c r="E122" s="91"/>
      <c r="G122" s="38" t="e">
        <f>#REF!</f>
        <v>#REF!</v>
      </c>
      <c r="H122" s="164">
        <v>45413</v>
      </c>
    </row>
    <row r="123" spans="1:10" x14ac:dyDescent="0.25">
      <c r="A123" s="167"/>
      <c r="B123" s="167"/>
      <c r="C123" s="167"/>
      <c r="D123" s="83"/>
      <c r="E123" s="52"/>
      <c r="G123" s="17" t="e">
        <f>G118-G122</f>
        <v>#REF!</v>
      </c>
      <c r="H123" s="2" t="s">
        <v>159</v>
      </c>
    </row>
    <row r="124" spans="1:10" x14ac:dyDescent="0.25">
      <c r="A124" s="169"/>
      <c r="B124" s="169"/>
      <c r="C124" s="169"/>
      <c r="D124" s="94"/>
      <c r="E124" s="91"/>
    </row>
    <row r="125" spans="1:10" x14ac:dyDescent="0.25">
      <c r="A125" s="169"/>
      <c r="B125" s="169"/>
      <c r="C125" s="169"/>
      <c r="D125" s="94"/>
      <c r="E125" s="91"/>
    </row>
    <row r="126" spans="1:10" x14ac:dyDescent="0.25">
      <c r="A126" s="83"/>
      <c r="B126" s="83"/>
      <c r="C126" s="83"/>
      <c r="D126" s="83"/>
      <c r="E126" s="52"/>
    </row>
    <row r="127" spans="1:10" x14ac:dyDescent="0.25">
      <c r="A127" s="169"/>
      <c r="B127" s="169"/>
      <c r="C127" s="169"/>
      <c r="D127" s="94"/>
      <c r="E127" s="91"/>
    </row>
    <row r="128" spans="1:10" x14ac:dyDescent="0.25">
      <c r="A128" s="169"/>
      <c r="B128" s="169"/>
      <c r="C128" s="169"/>
      <c r="D128" s="94"/>
      <c r="E128" s="91"/>
    </row>
    <row r="129" spans="1:5" x14ac:dyDescent="0.25">
      <c r="A129" s="167"/>
      <c r="B129" s="167"/>
      <c r="C129" s="167"/>
      <c r="D129" s="83"/>
      <c r="E129" s="52"/>
    </row>
    <row r="130" spans="1:5" x14ac:dyDescent="0.25">
      <c r="A130" s="168"/>
      <c r="B130" s="168"/>
      <c r="C130" s="168"/>
      <c r="D130" s="13"/>
      <c r="E130" s="91"/>
    </row>
    <row r="131" spans="1:5" x14ac:dyDescent="0.25">
      <c r="A131" s="167"/>
      <c r="B131" s="167"/>
      <c r="C131" s="167"/>
      <c r="D131" s="83"/>
      <c r="E131" s="52"/>
    </row>
    <row r="132" spans="1:5" x14ac:dyDescent="0.25">
      <c r="A132" s="83"/>
      <c r="B132" s="83"/>
      <c r="C132" s="83"/>
      <c r="D132" s="83"/>
      <c r="E132" s="52"/>
    </row>
  </sheetData>
  <mergeCells count="63">
    <mergeCell ref="L4:O4"/>
    <mergeCell ref="A1:H1"/>
    <mergeCell ref="B2:G2"/>
    <mergeCell ref="B3:G3"/>
    <mergeCell ref="A4:E4"/>
    <mergeCell ref="G4:H4"/>
    <mergeCell ref="A17:D17"/>
    <mergeCell ref="L5:O5"/>
    <mergeCell ref="L6:O6"/>
    <mergeCell ref="L7:O7"/>
    <mergeCell ref="L8:O8"/>
    <mergeCell ref="L10:O10"/>
    <mergeCell ref="L11:O11"/>
    <mergeCell ref="A12:E12"/>
    <mergeCell ref="A13:D13"/>
    <mergeCell ref="A14:D14"/>
    <mergeCell ref="A15:D15"/>
    <mergeCell ref="A16:D16"/>
    <mergeCell ref="A40:D40"/>
    <mergeCell ref="A18:D18"/>
    <mergeCell ref="A19:D19"/>
    <mergeCell ref="A21:E21"/>
    <mergeCell ref="G21:H21"/>
    <mergeCell ref="A27:C27"/>
    <mergeCell ref="A29:E29"/>
    <mergeCell ref="A33:C33"/>
    <mergeCell ref="G34:H34"/>
    <mergeCell ref="A35:E35"/>
    <mergeCell ref="A38:D38"/>
    <mergeCell ref="A39:D39"/>
    <mergeCell ref="L69:O69"/>
    <mergeCell ref="A42:E42"/>
    <mergeCell ref="M55:O55"/>
    <mergeCell ref="M56:O56"/>
    <mergeCell ref="A57:E57"/>
    <mergeCell ref="M57:O57"/>
    <mergeCell ref="M59:O59"/>
    <mergeCell ref="M60:O60"/>
    <mergeCell ref="M63:N63"/>
    <mergeCell ref="M64:N64"/>
    <mergeCell ref="M65:N65"/>
    <mergeCell ref="M66:N66"/>
    <mergeCell ref="A119:C119"/>
    <mergeCell ref="L70:N70"/>
    <mergeCell ref="L71:N71"/>
    <mergeCell ref="A73:E73"/>
    <mergeCell ref="M77:O77"/>
    <mergeCell ref="A83:E83"/>
    <mergeCell ref="A111:E111"/>
    <mergeCell ref="A112:C112"/>
    <mergeCell ref="A113:C113"/>
    <mergeCell ref="A115:C115"/>
    <mergeCell ref="A117:C117"/>
    <mergeCell ref="A118:C118"/>
    <mergeCell ref="A129:C129"/>
    <mergeCell ref="A130:C130"/>
    <mergeCell ref="A131:C131"/>
    <mergeCell ref="A122:C122"/>
    <mergeCell ref="A123:C123"/>
    <mergeCell ref="A124:C124"/>
    <mergeCell ref="A125:C125"/>
    <mergeCell ref="A127:C127"/>
    <mergeCell ref="A128:C128"/>
  </mergeCells>
  <printOptions horizontalCentered="1" verticalCentered="1"/>
  <pageMargins left="0.45" right="0.45" top="0.5" bottom="0.5" header="0" footer="0.3"/>
  <pageSetup scale="57" fitToHeight="0" orientation="portrait" r:id="rId1"/>
  <headerFooter>
    <oddHeader xml:space="preserve">&amp;C&amp;"Arial,Regular"&amp;14 </oddHeader>
    <oddFooter>&amp;L&amp;8&amp;Z&amp;F&amp;R&amp;8&amp;P of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FE84AC4F-30FC-49C6-BF43-D3A7F8A48869}">
            <x14:iconSet iconSet="3Symbols" showValue="0" custom="1">
              <x14:cfvo type="percent">
                <xm:f>0</xm:f>
              </x14:cfvo>
              <x14:cfvo type="formula">
                <xm:f>20</xm:f>
              </x14:cfvo>
              <x14:cfvo type="formula">
                <xm:f>1</xm:f>
              </x14:cfvo>
              <x14:cfIcon iconSet="3Symbols" iconId="0"/>
              <x14:cfIcon iconSet="NoIcons" iconId="0"/>
              <x14:cfIcon iconSet="3Symbols" iconId="2"/>
            </x14:iconSet>
          </x14:cfRule>
          <xm:sqref>D45:D46</xm:sqref>
        </x14:conditionalFormatting>
        <x14:conditionalFormatting xmlns:xm="http://schemas.microsoft.com/office/excel/2006/main">
          <x14:cfRule type="iconSet" priority="3" id="{BC19AC81-7716-44FD-8E0C-096C65A70190}">
            <x14:iconSet iconSet="3Symbols" showValue="0" custom="1">
              <x14:cfvo type="percent">
                <xm:f>0</xm:f>
              </x14:cfvo>
              <x14:cfvo type="formula">
                <xm:f>20</xm:f>
              </x14:cfvo>
              <x14:cfvo type="formula">
                <xm:f>1</xm:f>
              </x14:cfvo>
              <x14:cfIcon iconSet="3Symbols" iconId="0"/>
              <x14:cfIcon iconSet="NoIcons" iconId="0"/>
              <x14:cfIcon iconSet="3Symbols" iconId="2"/>
            </x14:iconSet>
          </x14:cfRule>
          <xm:sqref>D63</xm:sqref>
        </x14:conditionalFormatting>
        <x14:conditionalFormatting xmlns:xm="http://schemas.microsoft.com/office/excel/2006/main">
          <x14:cfRule type="iconSet" priority="1" id="{D833D124-C42D-47E1-8F27-8FB68652B0BF}">
            <x14:iconSet iconSet="3Symbols" showValue="0" custom="1">
              <x14:cfvo type="percent">
                <xm:f>0</xm:f>
              </x14:cfvo>
              <x14:cfvo type="formula">
                <xm:f>20</xm:f>
              </x14:cfvo>
              <x14:cfvo type="formula">
                <xm:f>1</xm:f>
              </x14:cfvo>
              <x14:cfIcon iconSet="3Symbols" iconId="0"/>
              <x14:cfIcon iconSet="NoIcons" iconId="0"/>
              <x14:cfIcon iconSet="3Symbols" iconId="2"/>
            </x14:iconSet>
          </x14:cfRule>
          <xm:sqref>D87:D88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2f508aa-b955-4810-a428-46ea11b9bb9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FE45F40B5E034EBA78D04AD272B388" ma:contentTypeVersion="8" ma:contentTypeDescription="Create a new document." ma:contentTypeScope="" ma:versionID="1bee946161eb4c0fbe3fccd82a4bf915">
  <xsd:schema xmlns:xsd="http://www.w3.org/2001/XMLSchema" xmlns:xs="http://www.w3.org/2001/XMLSchema" xmlns:p="http://schemas.microsoft.com/office/2006/metadata/properties" xmlns:ns3="e2f508aa-b955-4810-a428-46ea11b9bb9b" xmlns:ns4="bd28c80c-26a3-48de-965d-a0d9c6ffe6a6" targetNamespace="http://schemas.microsoft.com/office/2006/metadata/properties" ma:root="true" ma:fieldsID="348d93a74cdb97414eb6911b8926b00f" ns3:_="" ns4:_="">
    <xsd:import namespace="e2f508aa-b955-4810-a428-46ea11b9bb9b"/>
    <xsd:import namespace="bd28c80c-26a3-48de-965d-a0d9c6ffe6a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f508aa-b955-4810-a428-46ea11b9bb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28c80c-26a3-48de-965d-a0d9c6ffe6a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7F168D-A46D-4312-8C2E-7C4415E038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E86628-F7C5-4715-AC15-8D9705AB55AD}">
  <ds:schemaRefs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bd28c80c-26a3-48de-965d-a0d9c6ffe6a6"/>
    <ds:schemaRef ds:uri="http://purl.org/dc/dcmitype/"/>
    <ds:schemaRef ds:uri="http://schemas.openxmlformats.org/package/2006/metadata/core-properties"/>
    <ds:schemaRef ds:uri="e2f508aa-b955-4810-a428-46ea11b9bb9b"/>
  </ds:schemaRefs>
</ds:datastoreItem>
</file>

<file path=customXml/itemProps3.xml><?xml version="1.0" encoding="utf-8"?>
<ds:datastoreItem xmlns:ds="http://schemas.openxmlformats.org/officeDocument/2006/customXml" ds:itemID="{C2C58958-97DA-4542-B06E-62C96B5A49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f508aa-b955-4810-a428-46ea11b9bb9b"/>
    <ds:schemaRef ds:uri="bd28c80c-26a3-48de-965d-a0d9c6ffe6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June 24</vt:lpstr>
      <vt:lpstr>'June 24'!Print_Area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Neal</dc:creator>
  <cp:lastModifiedBy>Everett Wells</cp:lastModifiedBy>
  <cp:lastPrinted>2023-08-07T19:05:52Z</cp:lastPrinted>
  <dcterms:created xsi:type="dcterms:W3CDTF">2011-11-14T15:12:42Z</dcterms:created>
  <dcterms:modified xsi:type="dcterms:W3CDTF">2024-08-27T20:35:43Z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0x01010075FE45F40B5E034EBA78D04AD272B388</vt:lpwstr>
  </property>
</Properties>
</file>